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980" activeTab="2"/>
  </bookViews>
  <sheets>
    <sheet name="DẠY 2 BUỔI T9" sheetId="1" r:id="rId1"/>
    <sheet name="DẠY BUỔI 2 T1-2" sheetId="2" r:id="rId2"/>
    <sheet name="DẠY 2 BUỔI T3" sheetId="3" r:id="rId3"/>
  </sheets>
  <definedNames/>
  <calcPr fullCalcOnLoad="1"/>
</workbook>
</file>

<file path=xl/sharedStrings.xml><?xml version="1.0" encoding="utf-8"?>
<sst xmlns="http://schemas.openxmlformats.org/spreadsheetml/2006/main" count="657" uniqueCount="175">
  <si>
    <t>UBND HUYỆN TỨ KỲ</t>
  </si>
  <si>
    <t>PHÂN CÔNG CHUYÊN MÔN CỦA CÁN BỘ, GIÁO VIÊN , NHÂN VIÊN</t>
  </si>
  <si>
    <t xml:space="preserve">TRƯỜNG TIỂU HỌC AN THANH </t>
  </si>
  <si>
    <t>STT</t>
  </si>
  <si>
    <t>Họ và tên</t>
  </si>
  <si>
    <t>Ngày, tháng, năm sinh</t>
  </si>
  <si>
    <t>Trình độ ĐT</t>
  </si>
  <si>
    <t>Chức vụ</t>
  </si>
  <si>
    <t>Nhiệm vụ được giao</t>
  </si>
  <si>
    <t>Tổng số tiết</t>
  </si>
  <si>
    <t>A</t>
  </si>
  <si>
    <t>Lãnh đạo đơn vị</t>
  </si>
  <si>
    <t xml:space="preserve"> </t>
  </si>
  <si>
    <t>Phạm Thị Xoan</t>
  </si>
  <si>
    <t>13.3.1971</t>
  </si>
  <si>
    <t>ĐH</t>
  </si>
  <si>
    <t>HT</t>
  </si>
  <si>
    <t>Nguyễn Thị Hồng</t>
  </si>
  <si>
    <t>26.6.1979</t>
  </si>
  <si>
    <t>PHT</t>
  </si>
  <si>
    <t>B</t>
  </si>
  <si>
    <t>Giáo viên trong biên chế</t>
  </si>
  <si>
    <t>3</t>
  </si>
  <si>
    <t>Nguyễn Thị Thu Hường</t>
  </si>
  <si>
    <t>30.7.1975</t>
  </si>
  <si>
    <t>Giáo viên</t>
  </si>
  <si>
    <t>4</t>
  </si>
  <si>
    <t>Phạm Thị Chang</t>
  </si>
  <si>
    <t>04.4.1967</t>
  </si>
  <si>
    <t>5</t>
  </si>
  <si>
    <t>Trần Thị Thoan</t>
  </si>
  <si>
    <t>01.3.1979</t>
  </si>
  <si>
    <t>6</t>
  </si>
  <si>
    <t>Đào Thị Huyền Trang</t>
  </si>
  <si>
    <t>13.02.1984</t>
  </si>
  <si>
    <t>7</t>
  </si>
  <si>
    <t>Lê Thị Hương Giang</t>
  </si>
  <si>
    <t>20.11.1987</t>
  </si>
  <si>
    <t>8</t>
  </si>
  <si>
    <t>Đỗ Thị Hương</t>
  </si>
  <si>
    <t>01.5.1979</t>
  </si>
  <si>
    <t>9</t>
  </si>
  <si>
    <t>Nguyễn Văn Mười</t>
  </si>
  <si>
    <t>10.02.1974</t>
  </si>
  <si>
    <t>10</t>
  </si>
  <si>
    <t>Nguyễn Thị Thịnh</t>
  </si>
  <si>
    <t>07.4.1977</t>
  </si>
  <si>
    <t>11</t>
  </si>
  <si>
    <t>Phạm Thị Ngà</t>
  </si>
  <si>
    <t>13.12.1970</t>
  </si>
  <si>
    <t>12</t>
  </si>
  <si>
    <t>13</t>
  </si>
  <si>
    <t>Hoàng Thị Kính</t>
  </si>
  <si>
    <t>10.02.1973</t>
  </si>
  <si>
    <t>14</t>
  </si>
  <si>
    <t>Phạm Thị Vân</t>
  </si>
  <si>
    <t>20.3.1975</t>
  </si>
  <si>
    <t>15</t>
  </si>
  <si>
    <t>Phạm Thị Loan</t>
  </si>
  <si>
    <t>21.4.1976</t>
  </si>
  <si>
    <t>16</t>
  </si>
  <si>
    <t>Phạm Thị Khánh My</t>
  </si>
  <si>
    <t>02.3.1964</t>
  </si>
  <si>
    <t>17</t>
  </si>
  <si>
    <t>Nguyễn  Thị Thu Thuỷ</t>
  </si>
  <si>
    <t>30.6.1976</t>
  </si>
  <si>
    <t>18</t>
  </si>
  <si>
    <t>Bùi Như Hiếu</t>
  </si>
  <si>
    <t>22.12.1972</t>
  </si>
  <si>
    <t>19</t>
  </si>
  <si>
    <t>Đoàn Thanh Sơn</t>
  </si>
  <si>
    <t>13.9.1978</t>
  </si>
  <si>
    <t>20</t>
  </si>
  <si>
    <t>Nguyễn Thuỳ Trang</t>
  </si>
  <si>
    <t>20.01.1984</t>
  </si>
  <si>
    <t>21</t>
  </si>
  <si>
    <t>Phùng Thu Thuỷ</t>
  </si>
  <si>
    <t>17.10.1980</t>
  </si>
  <si>
    <t>22</t>
  </si>
  <si>
    <t>Phạm Công Nguyên</t>
  </si>
  <si>
    <t>23</t>
  </si>
  <si>
    <t>Phạm Thị Thủy</t>
  </si>
  <si>
    <t>05.02.1982</t>
  </si>
  <si>
    <t>24</t>
  </si>
  <si>
    <t>25</t>
  </si>
  <si>
    <t>Đặng Thị Thu Huyền</t>
  </si>
  <si>
    <t>20.8.1989</t>
  </si>
  <si>
    <t>26</t>
  </si>
  <si>
    <t>Nguyễn Tiến Toản</t>
  </si>
  <si>
    <t>10.8.1988</t>
  </si>
  <si>
    <t>27</t>
  </si>
  <si>
    <t>Bùi Thị Thu Hiền</t>
  </si>
  <si>
    <t>08.9.1986</t>
  </si>
  <si>
    <t>28</t>
  </si>
  <si>
    <t>Đào Thị Thảo</t>
  </si>
  <si>
    <t>10.3.1990</t>
  </si>
  <si>
    <t>29</t>
  </si>
  <si>
    <t>30</t>
  </si>
  <si>
    <t>C</t>
  </si>
  <si>
    <t>31</t>
  </si>
  <si>
    <t>Đào Việt Hằng</t>
  </si>
  <si>
    <t>10.7.1983</t>
  </si>
  <si>
    <t>Nguyễn Thị Thuận</t>
  </si>
  <si>
    <t>15.01.1990</t>
  </si>
  <si>
    <t>TỔNG</t>
  </si>
  <si>
    <t>Đỗ Thị Hải</t>
  </si>
  <si>
    <t>TT Tổ 1</t>
  </si>
  <si>
    <t>TP Tổ 1</t>
  </si>
  <si>
    <t>PCTCĐ</t>
  </si>
  <si>
    <t>TP Tổ 2-3</t>
  </si>
  <si>
    <t>TT Tổ 2-3</t>
  </si>
  <si>
    <t>Trưởng TTND</t>
  </si>
  <si>
    <t>TT Tổ 4-5</t>
  </si>
  <si>
    <t>CTCĐ</t>
  </si>
  <si>
    <t>TPT</t>
  </si>
  <si>
    <t>TP Tổ 4-5</t>
  </si>
  <si>
    <t>Thư kí HĐ</t>
  </si>
  <si>
    <t>GD và CN lớp 2B</t>
  </si>
  <si>
    <t>GD và CN lớp 2C</t>
  </si>
  <si>
    <t>GD và CN lớp 2D</t>
  </si>
  <si>
    <t>GD và CN lớp 2E</t>
  </si>
  <si>
    <t>GD và CN lớp 3A</t>
  </si>
  <si>
    <t>GD và CN lớp 3B</t>
  </si>
  <si>
    <t>GD và CN lớp 3C</t>
  </si>
  <si>
    <t>GD và CN lớp 3D</t>
  </si>
  <si>
    <t>GD và CN lớp 3E</t>
  </si>
  <si>
    <t>GD và CN lớp 4A</t>
  </si>
  <si>
    <t>GD và CN lớp 4B</t>
  </si>
  <si>
    <t>GD và CN lớp 4C</t>
  </si>
  <si>
    <t>GD và CN lớp 4D</t>
  </si>
  <si>
    <t>GD và CN lớp 4E</t>
  </si>
  <si>
    <t>GD và CN lớp 5A</t>
  </si>
  <si>
    <t>GD và CN lớp 5B</t>
  </si>
  <si>
    <t>GD và CN lớp 5C</t>
  </si>
  <si>
    <t>GD và CN lớp 5D</t>
  </si>
  <si>
    <t>Dạy âm nhạc khối 1 đến khối 5</t>
  </si>
  <si>
    <t>dạy Mĩ thuật khối 1 đến đến 5</t>
  </si>
  <si>
    <t>Giáo viên hợp đồng lao động trong NS</t>
  </si>
  <si>
    <t>TTTCĐ</t>
  </si>
  <si>
    <t xml:space="preserve">GD và CN lớp 1C </t>
  </si>
  <si>
    <t xml:space="preserve">GD và CN lớp 2A </t>
  </si>
  <si>
    <t>TPTCĐ</t>
  </si>
  <si>
    <t>PTTDTT</t>
  </si>
  <si>
    <t>PT phòng Tin, dạy Tin học K3;4;5</t>
  </si>
  <si>
    <t>HIỆU TRƯỞNG</t>
  </si>
  <si>
    <t>QL; dạy thay khối 4-5</t>
  </si>
  <si>
    <t>QL; dạy lớp 2-3</t>
  </si>
  <si>
    <t>Phạm Thị Cúc</t>
  </si>
  <si>
    <t>18.8.1988</t>
  </si>
  <si>
    <t>Phạm Thị Thùy Chi</t>
  </si>
  <si>
    <t>Dạy Thể dục khối 1-2-3</t>
  </si>
  <si>
    <t>02.9.1989</t>
  </si>
  <si>
    <t>01.01.1988</t>
  </si>
  <si>
    <t>20.22.1987</t>
  </si>
  <si>
    <t>GD và CN lớp 5E</t>
  </si>
  <si>
    <t xml:space="preserve">GD và CN lớp 1A </t>
  </si>
  <si>
    <t>GD và CN lớp 1B</t>
  </si>
  <si>
    <t>GD và CN lớp 1D</t>
  </si>
  <si>
    <t xml:space="preserve"> DẠY 2 BUỔI, NĂM HỌC 2022 - 2023</t>
  </si>
  <si>
    <t>Nguyễn Thị Thanh Thuỷ</t>
  </si>
  <si>
    <t>GV  dạy Tiếng anh  khối 1;3; 4</t>
  </si>
  <si>
    <t>GV  dạy Tiếng anh  khối 2; 4; 5</t>
  </si>
  <si>
    <t>02.11.1976</t>
  </si>
  <si>
    <t>TTTV</t>
  </si>
  <si>
    <t>Số tiết thừa</t>
  </si>
  <si>
    <t>ST thực dạy/
tuần/TKB</t>
  </si>
  <si>
    <t>ST CN + KM</t>
  </si>
  <si>
    <t>2</t>
  </si>
  <si>
    <t>4.10.1988</t>
  </si>
  <si>
    <t>Dạy Mĩ thuật khối 1 đến đến 5</t>
  </si>
  <si>
    <t>04.10.1988</t>
  </si>
  <si>
    <t>Đ/C: Hồng HP luân chuyển</t>
  </si>
  <si>
    <t>32</t>
  </si>
  <si>
    <t>HP</t>
  </si>
  <si>
    <t>QL; dạy lớp 4-5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</si>
</sst>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9">
      <selection activeCell="G10" sqref="G10"/>
    </sheetView>
  </sheetViews>
  <sheetFormatPr defaultColWidth="9.140625" defaultRowHeight="12.75"/>
  <cols>
    <col min="1" max="1" width="5.8515625" style="0" customWidth="1"/>
    <col min="2" max="2" width="21.8515625" style="0" customWidth="1"/>
    <col min="3" max="3" width="10.28125" style="0" customWidth="1"/>
    <col min="4" max="4" width="7.140625" style="0" customWidth="1"/>
    <col min="5" max="5" width="11.00390625" style="0" customWidth="1"/>
    <col min="6" max="6" width="21.140625" style="1" customWidth="1"/>
    <col min="7" max="7" width="9.28125" style="2" customWidth="1"/>
    <col min="8" max="9" width="5.7109375" style="2" customWidth="1"/>
    <col min="10" max="10" width="10.8515625" style="0" customWidth="1"/>
    <col min="16" max="16" width="11.421875" style="0" customWidth="1"/>
    <col min="17" max="17" width="13.00390625" style="0" customWidth="1"/>
  </cols>
  <sheetData>
    <row r="1" spans="1:10" ht="15.75">
      <c r="A1" s="39" t="s">
        <v>0</v>
      </c>
      <c r="B1" s="39"/>
      <c r="C1" s="41" t="s">
        <v>1</v>
      </c>
      <c r="D1" s="41"/>
      <c r="E1" s="41"/>
      <c r="F1" s="41"/>
      <c r="G1" s="41"/>
      <c r="H1" s="41"/>
      <c r="I1" s="41"/>
      <c r="J1" s="41"/>
    </row>
    <row r="2" spans="1:10" ht="15.75">
      <c r="A2" s="42" t="s">
        <v>2</v>
      </c>
      <c r="B2" s="42"/>
      <c r="C2" s="42"/>
      <c r="D2" s="41" t="s">
        <v>158</v>
      </c>
      <c r="E2" s="41"/>
      <c r="F2" s="41"/>
      <c r="G2" s="41"/>
      <c r="H2" s="41"/>
      <c r="I2" s="41"/>
      <c r="J2" s="41"/>
    </row>
    <row r="4" spans="1:10" ht="80.25" customHeight="1">
      <c r="A4" s="3" t="s">
        <v>3</v>
      </c>
      <c r="B4" s="3" t="s">
        <v>4</v>
      </c>
      <c r="C4" s="4" t="s">
        <v>5</v>
      </c>
      <c r="D4" s="4" t="s">
        <v>6</v>
      </c>
      <c r="E4" s="3" t="s">
        <v>7</v>
      </c>
      <c r="F4" s="4" t="s">
        <v>8</v>
      </c>
      <c r="G4" s="4" t="s">
        <v>165</v>
      </c>
      <c r="H4" s="4" t="s">
        <v>166</v>
      </c>
      <c r="I4" s="4" t="s">
        <v>9</v>
      </c>
      <c r="J4" s="4" t="s">
        <v>164</v>
      </c>
    </row>
    <row r="5" spans="1:16" ht="19.5" customHeight="1">
      <c r="A5" s="5" t="s">
        <v>10</v>
      </c>
      <c r="B5" s="6" t="s">
        <v>11</v>
      </c>
      <c r="C5" s="7"/>
      <c r="D5" s="7"/>
      <c r="E5" s="7"/>
      <c r="F5" s="8"/>
      <c r="G5" s="7"/>
      <c r="H5" s="7" t="s">
        <v>12</v>
      </c>
      <c r="I5" s="28"/>
      <c r="J5" s="28"/>
      <c r="P5">
        <v>40</v>
      </c>
    </row>
    <row r="6" spans="1:16" ht="19.5" customHeight="1">
      <c r="A6" s="9">
        <v>1</v>
      </c>
      <c r="B6" s="10" t="s">
        <v>13</v>
      </c>
      <c r="C6" s="11" t="s">
        <v>14</v>
      </c>
      <c r="D6" s="12" t="s">
        <v>15</v>
      </c>
      <c r="E6" s="12" t="s">
        <v>16</v>
      </c>
      <c r="F6" s="13" t="s">
        <v>146</v>
      </c>
      <c r="G6" s="14">
        <v>2</v>
      </c>
      <c r="H6" s="14">
        <v>0</v>
      </c>
      <c r="I6" s="28">
        <f>G6+H6</f>
        <v>2</v>
      </c>
      <c r="J6" s="34">
        <v>0</v>
      </c>
      <c r="P6">
        <v>30</v>
      </c>
    </row>
    <row r="7" spans="1:10" ht="19.5" customHeight="1">
      <c r="A7" s="9">
        <v>2</v>
      </c>
      <c r="B7" s="10" t="s">
        <v>88</v>
      </c>
      <c r="C7" s="11" t="s">
        <v>89</v>
      </c>
      <c r="D7" s="9" t="s">
        <v>15</v>
      </c>
      <c r="E7" s="12" t="s">
        <v>173</v>
      </c>
      <c r="F7" s="13" t="s">
        <v>174</v>
      </c>
      <c r="G7" s="14">
        <v>21</v>
      </c>
      <c r="H7" s="14">
        <v>0</v>
      </c>
      <c r="I7" s="28">
        <v>4</v>
      </c>
      <c r="J7" s="34">
        <v>0</v>
      </c>
    </row>
    <row r="8" spans="1:16" ht="19.5" customHeight="1">
      <c r="A8" s="15" t="s">
        <v>20</v>
      </c>
      <c r="B8" s="16" t="s">
        <v>21</v>
      </c>
      <c r="C8" s="17"/>
      <c r="D8" s="9"/>
      <c r="E8" s="9"/>
      <c r="F8" s="18"/>
      <c r="G8" s="14" t="s">
        <v>12</v>
      </c>
      <c r="H8" s="14" t="s">
        <v>12</v>
      </c>
      <c r="I8" s="14" t="s">
        <v>12</v>
      </c>
      <c r="J8" s="28"/>
      <c r="L8" t="s">
        <v>12</v>
      </c>
      <c r="P8">
        <v>11</v>
      </c>
    </row>
    <row r="9" spans="1:10" ht="19.5" customHeight="1">
      <c r="A9" s="19" t="s">
        <v>22</v>
      </c>
      <c r="B9" s="10" t="s">
        <v>33</v>
      </c>
      <c r="C9" s="11" t="s">
        <v>34</v>
      </c>
      <c r="D9" s="9" t="s">
        <v>15</v>
      </c>
      <c r="E9" s="9" t="s">
        <v>108</v>
      </c>
      <c r="F9" s="18" t="s">
        <v>155</v>
      </c>
      <c r="G9" s="14">
        <v>29</v>
      </c>
      <c r="H9" s="14">
        <v>7</v>
      </c>
      <c r="I9" s="28">
        <f aca="true" t="shared" si="0" ref="I9:I35">G9+H9</f>
        <v>36</v>
      </c>
      <c r="J9" s="34">
        <v>13</v>
      </c>
    </row>
    <row r="10" spans="1:10" ht="19.5" customHeight="1">
      <c r="A10" s="19" t="s">
        <v>26</v>
      </c>
      <c r="B10" s="10" t="s">
        <v>91</v>
      </c>
      <c r="C10" s="11" t="s">
        <v>92</v>
      </c>
      <c r="D10" s="9" t="s">
        <v>15</v>
      </c>
      <c r="E10" s="9" t="s">
        <v>116</v>
      </c>
      <c r="F10" s="18" t="s">
        <v>156</v>
      </c>
      <c r="G10" s="14">
        <v>29</v>
      </c>
      <c r="H10" s="14">
        <v>5</v>
      </c>
      <c r="I10" s="28">
        <f t="shared" si="0"/>
        <v>34</v>
      </c>
      <c r="J10" s="34">
        <v>11</v>
      </c>
    </row>
    <row r="11" spans="1:17" ht="19.5" customHeight="1">
      <c r="A11" s="19" t="s">
        <v>29</v>
      </c>
      <c r="B11" s="10" t="s">
        <v>23</v>
      </c>
      <c r="C11" s="11" t="s">
        <v>24</v>
      </c>
      <c r="D11" s="9" t="s">
        <v>15</v>
      </c>
      <c r="E11" s="9" t="s">
        <v>106</v>
      </c>
      <c r="F11" s="18" t="s">
        <v>139</v>
      </c>
      <c r="G11" s="14">
        <v>29</v>
      </c>
      <c r="H11" s="14">
        <v>6</v>
      </c>
      <c r="I11" s="28">
        <f t="shared" si="0"/>
        <v>35</v>
      </c>
      <c r="J11" s="34">
        <v>12</v>
      </c>
      <c r="P11">
        <v>10</v>
      </c>
      <c r="Q11">
        <v>26500</v>
      </c>
    </row>
    <row r="12" spans="1:10" ht="19.5" customHeight="1">
      <c r="A12" s="19" t="s">
        <v>32</v>
      </c>
      <c r="B12" s="10" t="s">
        <v>30</v>
      </c>
      <c r="C12" s="11" t="s">
        <v>31</v>
      </c>
      <c r="D12" s="9" t="s">
        <v>15</v>
      </c>
      <c r="E12" s="9" t="s">
        <v>107</v>
      </c>
      <c r="F12" s="18" t="s">
        <v>157</v>
      </c>
      <c r="G12" s="14">
        <v>29</v>
      </c>
      <c r="H12" s="14">
        <v>4</v>
      </c>
      <c r="I12" s="28">
        <f t="shared" si="0"/>
        <v>33</v>
      </c>
      <c r="J12" s="34">
        <v>11</v>
      </c>
    </row>
    <row r="13" spans="1:17" ht="19.5" customHeight="1">
      <c r="A13" s="19" t="s">
        <v>35</v>
      </c>
      <c r="B13" s="10" t="s">
        <v>94</v>
      </c>
      <c r="C13" s="17" t="s">
        <v>95</v>
      </c>
      <c r="D13" s="9" t="s">
        <v>15</v>
      </c>
      <c r="E13" s="9" t="s">
        <v>141</v>
      </c>
      <c r="F13" s="18" t="s">
        <v>140</v>
      </c>
      <c r="G13" s="14">
        <v>27</v>
      </c>
      <c r="H13" s="14">
        <v>5</v>
      </c>
      <c r="I13" s="28">
        <f t="shared" si="0"/>
        <v>32</v>
      </c>
      <c r="J13" s="34">
        <v>9</v>
      </c>
      <c r="P13" s="29">
        <f>SUM(P5:P16)</f>
        <v>-69673</v>
      </c>
      <c r="Q13">
        <v>51000</v>
      </c>
    </row>
    <row r="14" spans="1:17" ht="19.5" customHeight="1">
      <c r="A14" s="19" t="s">
        <v>38</v>
      </c>
      <c r="B14" s="10" t="s">
        <v>48</v>
      </c>
      <c r="C14" s="11" t="s">
        <v>49</v>
      </c>
      <c r="D14" s="9" t="s">
        <v>15</v>
      </c>
      <c r="E14" s="9" t="s">
        <v>25</v>
      </c>
      <c r="F14" s="18" t="s">
        <v>117</v>
      </c>
      <c r="G14" s="14">
        <v>28</v>
      </c>
      <c r="H14" s="14">
        <v>3</v>
      </c>
      <c r="I14" s="28">
        <f t="shared" si="0"/>
        <v>31</v>
      </c>
      <c r="J14" s="34">
        <v>8</v>
      </c>
      <c r="Q14">
        <v>30700</v>
      </c>
    </row>
    <row r="15" spans="1:10" ht="19.5" customHeight="1">
      <c r="A15" s="19" t="s">
        <v>41</v>
      </c>
      <c r="B15" s="10" t="s">
        <v>27</v>
      </c>
      <c r="C15" s="11" t="s">
        <v>28</v>
      </c>
      <c r="D15" s="9" t="s">
        <v>15</v>
      </c>
      <c r="E15" s="9" t="s">
        <v>25</v>
      </c>
      <c r="F15" s="18" t="s">
        <v>118</v>
      </c>
      <c r="G15" s="14">
        <v>28</v>
      </c>
      <c r="H15" s="14">
        <v>3</v>
      </c>
      <c r="I15" s="28">
        <f t="shared" si="0"/>
        <v>31</v>
      </c>
      <c r="J15" s="34">
        <v>8</v>
      </c>
    </row>
    <row r="16" spans="1:17" ht="19.5" customHeight="1">
      <c r="A16" s="19" t="s">
        <v>44</v>
      </c>
      <c r="B16" s="10" t="s">
        <v>61</v>
      </c>
      <c r="C16" s="11" t="s">
        <v>62</v>
      </c>
      <c r="D16" s="9" t="s">
        <v>15</v>
      </c>
      <c r="E16" s="9" t="s">
        <v>25</v>
      </c>
      <c r="F16" s="18" t="s">
        <v>119</v>
      </c>
      <c r="G16" s="14">
        <v>29</v>
      </c>
      <c r="H16" s="14">
        <v>3</v>
      </c>
      <c r="I16" s="28">
        <f t="shared" si="0"/>
        <v>32</v>
      </c>
      <c r="J16" s="34">
        <v>9</v>
      </c>
      <c r="P16" s="30" t="e">
        <f>#REF!-#REF!</f>
        <v>#REF!</v>
      </c>
      <c r="Q16" s="31" t="e">
        <f>#REF!-40000-30000-57000</f>
        <v>#REF!</v>
      </c>
    </row>
    <row r="17" spans="1:17" ht="19.5" customHeight="1">
      <c r="A17" s="19" t="s">
        <v>47</v>
      </c>
      <c r="B17" s="10" t="s">
        <v>39</v>
      </c>
      <c r="C17" s="11" t="s">
        <v>40</v>
      </c>
      <c r="D17" s="9" t="s">
        <v>15</v>
      </c>
      <c r="E17" s="9" t="s">
        <v>109</v>
      </c>
      <c r="F17" s="18" t="s">
        <v>120</v>
      </c>
      <c r="G17" s="14">
        <v>29</v>
      </c>
      <c r="H17" s="14">
        <v>4</v>
      </c>
      <c r="I17" s="28">
        <f t="shared" si="0"/>
        <v>33</v>
      </c>
      <c r="J17" s="34">
        <v>10</v>
      </c>
      <c r="P17" s="30"/>
      <c r="Q17" s="31"/>
    </row>
    <row r="18" spans="1:10" ht="19.5" customHeight="1">
      <c r="A18" s="19" t="s">
        <v>50</v>
      </c>
      <c r="B18" s="10" t="s">
        <v>149</v>
      </c>
      <c r="C18" s="17" t="s">
        <v>152</v>
      </c>
      <c r="D18" s="9" t="s">
        <v>15</v>
      </c>
      <c r="E18" s="9" t="s">
        <v>25</v>
      </c>
      <c r="F18" s="18" t="s">
        <v>121</v>
      </c>
      <c r="G18" s="14">
        <v>27</v>
      </c>
      <c r="H18" s="14">
        <v>6</v>
      </c>
      <c r="I18" s="28">
        <f t="shared" si="0"/>
        <v>33</v>
      </c>
      <c r="J18" s="34">
        <v>10</v>
      </c>
    </row>
    <row r="19" spans="1:10" ht="19.5" customHeight="1">
      <c r="A19" s="19" t="s">
        <v>51</v>
      </c>
      <c r="B19" s="10" t="s">
        <v>81</v>
      </c>
      <c r="C19" s="11" t="s">
        <v>82</v>
      </c>
      <c r="D19" s="9" t="s">
        <v>15</v>
      </c>
      <c r="E19" s="9" t="s">
        <v>25</v>
      </c>
      <c r="F19" s="18" t="s">
        <v>122</v>
      </c>
      <c r="G19" s="14">
        <v>27</v>
      </c>
      <c r="H19" s="14">
        <v>3</v>
      </c>
      <c r="I19" s="28">
        <f t="shared" si="0"/>
        <v>30</v>
      </c>
      <c r="J19" s="34">
        <v>7</v>
      </c>
    </row>
    <row r="20" spans="1:10" ht="19.5" customHeight="1">
      <c r="A20" s="19" t="s">
        <v>54</v>
      </c>
      <c r="B20" s="10" t="s">
        <v>52</v>
      </c>
      <c r="C20" s="11" t="s">
        <v>53</v>
      </c>
      <c r="D20" s="9" t="s">
        <v>15</v>
      </c>
      <c r="E20" s="9" t="s">
        <v>111</v>
      </c>
      <c r="F20" s="18" t="s">
        <v>123</v>
      </c>
      <c r="G20" s="14">
        <v>27</v>
      </c>
      <c r="H20" s="14">
        <v>5</v>
      </c>
      <c r="I20" s="28">
        <f t="shared" si="0"/>
        <v>32</v>
      </c>
      <c r="J20" s="34">
        <v>9</v>
      </c>
    </row>
    <row r="21" spans="1:10" ht="19.5" customHeight="1">
      <c r="A21" s="19" t="s">
        <v>57</v>
      </c>
      <c r="B21" s="10" t="s">
        <v>147</v>
      </c>
      <c r="C21" s="11" t="s">
        <v>148</v>
      </c>
      <c r="D21" s="9" t="s">
        <v>15</v>
      </c>
      <c r="E21" s="9" t="s">
        <v>138</v>
      </c>
      <c r="F21" s="18" t="s">
        <v>124</v>
      </c>
      <c r="G21" s="14">
        <v>27</v>
      </c>
      <c r="H21" s="14">
        <v>5</v>
      </c>
      <c r="I21" s="28">
        <f t="shared" si="0"/>
        <v>32</v>
      </c>
      <c r="J21" s="34">
        <v>9</v>
      </c>
    </row>
    <row r="22" spans="1:14" ht="19.5" customHeight="1">
      <c r="A22" s="19" t="s">
        <v>60</v>
      </c>
      <c r="B22" s="10" t="s">
        <v>42</v>
      </c>
      <c r="C22" s="11" t="s">
        <v>43</v>
      </c>
      <c r="D22" s="9" t="s">
        <v>15</v>
      </c>
      <c r="E22" s="9" t="s">
        <v>110</v>
      </c>
      <c r="F22" s="18" t="s">
        <v>125</v>
      </c>
      <c r="G22" s="14">
        <v>27</v>
      </c>
      <c r="H22" s="14">
        <v>6</v>
      </c>
      <c r="I22" s="28">
        <f t="shared" si="0"/>
        <v>33</v>
      </c>
      <c r="J22" s="34">
        <v>10</v>
      </c>
      <c r="N22">
        <f>L14-M22</f>
        <v>0</v>
      </c>
    </row>
    <row r="23" spans="1:10" ht="19.5" customHeight="1">
      <c r="A23" s="19" t="s">
        <v>63</v>
      </c>
      <c r="B23" s="10" t="s">
        <v>55</v>
      </c>
      <c r="C23" s="11" t="s">
        <v>56</v>
      </c>
      <c r="D23" s="9" t="s">
        <v>15</v>
      </c>
      <c r="E23" s="9" t="s">
        <v>141</v>
      </c>
      <c r="F23" s="18" t="s">
        <v>126</v>
      </c>
      <c r="G23" s="14">
        <v>28</v>
      </c>
      <c r="H23" s="14">
        <v>5</v>
      </c>
      <c r="I23" s="28">
        <f t="shared" si="0"/>
        <v>33</v>
      </c>
      <c r="J23" s="34">
        <v>10</v>
      </c>
    </row>
    <row r="24" spans="1:10" ht="19.5" customHeight="1">
      <c r="A24" s="19" t="s">
        <v>66</v>
      </c>
      <c r="B24" s="10" t="s">
        <v>85</v>
      </c>
      <c r="C24" s="11" t="s">
        <v>86</v>
      </c>
      <c r="D24" s="9" t="s">
        <v>15</v>
      </c>
      <c r="E24" s="9" t="s">
        <v>112</v>
      </c>
      <c r="F24" s="18" t="s">
        <v>127</v>
      </c>
      <c r="G24" s="14">
        <v>28</v>
      </c>
      <c r="H24" s="14">
        <v>6</v>
      </c>
      <c r="I24" s="28">
        <f t="shared" si="0"/>
        <v>34</v>
      </c>
      <c r="J24" s="34">
        <v>11</v>
      </c>
    </row>
    <row r="25" spans="1:10" ht="19.5" customHeight="1">
      <c r="A25" s="19" t="s">
        <v>69</v>
      </c>
      <c r="B25" s="10" t="s">
        <v>45</v>
      </c>
      <c r="C25" s="11" t="s">
        <v>46</v>
      </c>
      <c r="D25" s="9" t="s">
        <v>15</v>
      </c>
      <c r="E25" s="9" t="s">
        <v>25</v>
      </c>
      <c r="F25" s="18" t="s">
        <v>128</v>
      </c>
      <c r="G25" s="14">
        <v>28</v>
      </c>
      <c r="H25" s="32">
        <v>3</v>
      </c>
      <c r="I25" s="28">
        <f t="shared" si="0"/>
        <v>31</v>
      </c>
      <c r="J25" s="34">
        <v>8</v>
      </c>
    </row>
    <row r="26" spans="1:10" ht="19.5" customHeight="1">
      <c r="A26" s="19" t="s">
        <v>72</v>
      </c>
      <c r="B26" s="10" t="s">
        <v>105</v>
      </c>
      <c r="C26" s="11" t="s">
        <v>151</v>
      </c>
      <c r="D26" s="9" t="s">
        <v>15</v>
      </c>
      <c r="E26" s="9" t="s">
        <v>163</v>
      </c>
      <c r="F26" s="18" t="s">
        <v>129</v>
      </c>
      <c r="G26" s="14">
        <v>28</v>
      </c>
      <c r="H26" s="32">
        <v>6</v>
      </c>
      <c r="I26" s="28">
        <f t="shared" si="0"/>
        <v>34</v>
      </c>
      <c r="J26" s="34">
        <v>11</v>
      </c>
    </row>
    <row r="27" spans="1:10" ht="19.5" customHeight="1">
      <c r="A27" s="19" t="s">
        <v>75</v>
      </c>
      <c r="B27" s="10" t="s">
        <v>67</v>
      </c>
      <c r="C27" s="11" t="s">
        <v>68</v>
      </c>
      <c r="D27" s="9" t="s">
        <v>15</v>
      </c>
      <c r="E27" s="9" t="s">
        <v>113</v>
      </c>
      <c r="F27" s="18" t="s">
        <v>130</v>
      </c>
      <c r="G27" s="14">
        <v>28</v>
      </c>
      <c r="H27" s="14">
        <v>7</v>
      </c>
      <c r="I27" s="28">
        <f t="shared" si="0"/>
        <v>35</v>
      </c>
      <c r="J27" s="34">
        <v>12</v>
      </c>
    </row>
    <row r="28" spans="1:10" ht="19.5" customHeight="1">
      <c r="A28" s="19" t="s">
        <v>78</v>
      </c>
      <c r="B28" s="10" t="s">
        <v>64</v>
      </c>
      <c r="C28" s="11" t="s">
        <v>65</v>
      </c>
      <c r="D28" s="9" t="s">
        <v>15</v>
      </c>
      <c r="E28" s="9" t="s">
        <v>115</v>
      </c>
      <c r="F28" s="18" t="s">
        <v>131</v>
      </c>
      <c r="G28" s="14">
        <v>28</v>
      </c>
      <c r="H28" s="14">
        <v>4</v>
      </c>
      <c r="I28" s="28">
        <f t="shared" si="0"/>
        <v>32</v>
      </c>
      <c r="J28" s="34">
        <v>9</v>
      </c>
    </row>
    <row r="29" spans="1:10" ht="19.5" customHeight="1">
      <c r="A29" s="19" t="s">
        <v>80</v>
      </c>
      <c r="B29" s="10" t="s">
        <v>70</v>
      </c>
      <c r="C29" s="11" t="s">
        <v>71</v>
      </c>
      <c r="D29" s="9" t="s">
        <v>15</v>
      </c>
      <c r="E29" s="9" t="s">
        <v>25</v>
      </c>
      <c r="F29" s="18" t="s">
        <v>132</v>
      </c>
      <c r="G29" s="14">
        <v>28</v>
      </c>
      <c r="H29" s="14">
        <v>3</v>
      </c>
      <c r="I29" s="28">
        <f t="shared" si="0"/>
        <v>31</v>
      </c>
      <c r="J29" s="34">
        <v>8</v>
      </c>
    </row>
    <row r="30" spans="1:10" ht="19.5" customHeight="1">
      <c r="A30" s="19" t="s">
        <v>83</v>
      </c>
      <c r="B30" s="20" t="s">
        <v>58</v>
      </c>
      <c r="C30" s="20" t="s">
        <v>59</v>
      </c>
      <c r="D30" s="21" t="s">
        <v>15</v>
      </c>
      <c r="E30" s="9" t="s">
        <v>138</v>
      </c>
      <c r="F30" s="18" t="s">
        <v>133</v>
      </c>
      <c r="G30" s="14">
        <v>28</v>
      </c>
      <c r="H30" s="14">
        <v>5</v>
      </c>
      <c r="I30" s="28">
        <f t="shared" si="0"/>
        <v>33</v>
      </c>
      <c r="J30" s="34">
        <v>10</v>
      </c>
    </row>
    <row r="31" spans="1:10" ht="19.5" customHeight="1">
      <c r="A31" s="19" t="s">
        <v>84</v>
      </c>
      <c r="B31" s="20" t="s">
        <v>79</v>
      </c>
      <c r="C31" s="22" t="s">
        <v>170</v>
      </c>
      <c r="D31" s="21" t="s">
        <v>15</v>
      </c>
      <c r="E31" s="9" t="s">
        <v>142</v>
      </c>
      <c r="F31" s="18" t="s">
        <v>134</v>
      </c>
      <c r="G31" s="14">
        <v>28</v>
      </c>
      <c r="H31" s="32">
        <v>6</v>
      </c>
      <c r="I31" s="28">
        <f t="shared" si="0"/>
        <v>34</v>
      </c>
      <c r="J31" s="34">
        <v>11</v>
      </c>
    </row>
    <row r="32" spans="1:10" ht="19.5" customHeight="1">
      <c r="A32" s="19" t="s">
        <v>87</v>
      </c>
      <c r="B32" s="10" t="s">
        <v>36</v>
      </c>
      <c r="C32" s="11" t="s">
        <v>37</v>
      </c>
      <c r="D32" s="9" t="s">
        <v>15</v>
      </c>
      <c r="E32" s="9" t="s">
        <v>25</v>
      </c>
      <c r="F32" s="18" t="s">
        <v>154</v>
      </c>
      <c r="G32" s="14">
        <v>28</v>
      </c>
      <c r="H32" s="14">
        <v>3</v>
      </c>
      <c r="I32" s="28">
        <f t="shared" si="0"/>
        <v>31</v>
      </c>
      <c r="J32" s="34">
        <v>8</v>
      </c>
    </row>
    <row r="33" spans="1:10" ht="19.5" customHeight="1">
      <c r="A33" s="19" t="s">
        <v>90</v>
      </c>
      <c r="B33" s="10" t="s">
        <v>73</v>
      </c>
      <c r="C33" s="11" t="s">
        <v>74</v>
      </c>
      <c r="D33" s="9" t="s">
        <v>15</v>
      </c>
      <c r="E33" s="9" t="s">
        <v>25</v>
      </c>
      <c r="F33" s="18" t="s">
        <v>136</v>
      </c>
      <c r="G33" s="14">
        <v>25</v>
      </c>
      <c r="H33" s="14">
        <v>0</v>
      </c>
      <c r="I33" s="28">
        <f t="shared" si="0"/>
        <v>25</v>
      </c>
      <c r="J33" s="34">
        <v>2</v>
      </c>
    </row>
    <row r="34" spans="1:10" ht="19.5" customHeight="1">
      <c r="A34" s="19" t="s">
        <v>93</v>
      </c>
      <c r="B34" s="10" t="s">
        <v>76</v>
      </c>
      <c r="C34" s="11" t="s">
        <v>77</v>
      </c>
      <c r="D34" s="9" t="s">
        <v>15</v>
      </c>
      <c r="E34" s="9" t="s">
        <v>138</v>
      </c>
      <c r="F34" s="18" t="s">
        <v>135</v>
      </c>
      <c r="G34" s="14">
        <v>25</v>
      </c>
      <c r="H34" s="32">
        <v>2</v>
      </c>
      <c r="I34" s="28">
        <f t="shared" si="0"/>
        <v>27</v>
      </c>
      <c r="J34" s="34">
        <v>4</v>
      </c>
    </row>
    <row r="35" spans="1:10" ht="19.5" customHeight="1">
      <c r="A35" s="19" t="s">
        <v>96</v>
      </c>
      <c r="B35" s="10" t="s">
        <v>159</v>
      </c>
      <c r="C35" s="11" t="s">
        <v>162</v>
      </c>
      <c r="D35" s="9" t="s">
        <v>15</v>
      </c>
      <c r="E35" s="9" t="s">
        <v>25</v>
      </c>
      <c r="F35" s="18" t="s">
        <v>160</v>
      </c>
      <c r="G35" s="14">
        <v>34</v>
      </c>
      <c r="H35" s="14">
        <v>2</v>
      </c>
      <c r="I35" s="28">
        <f t="shared" si="0"/>
        <v>36</v>
      </c>
      <c r="J35" s="34">
        <v>13</v>
      </c>
    </row>
    <row r="36" spans="1:10" ht="19.5" customHeight="1">
      <c r="A36" s="19" t="s">
        <v>97</v>
      </c>
      <c r="B36" s="24" t="s">
        <v>100</v>
      </c>
      <c r="C36" s="17" t="s">
        <v>101</v>
      </c>
      <c r="D36" s="9" t="s">
        <v>15</v>
      </c>
      <c r="E36" s="20" t="s">
        <v>25</v>
      </c>
      <c r="F36" s="33" t="s">
        <v>143</v>
      </c>
      <c r="G36" s="14">
        <v>27</v>
      </c>
      <c r="H36" s="14">
        <v>3</v>
      </c>
      <c r="I36" s="28">
        <f>G36+H36</f>
        <v>30</v>
      </c>
      <c r="J36" s="34">
        <v>7</v>
      </c>
    </row>
    <row r="37" spans="1:10" ht="19.5" customHeight="1">
      <c r="A37" s="15" t="s">
        <v>98</v>
      </c>
      <c r="B37" s="16" t="s">
        <v>137</v>
      </c>
      <c r="C37" s="17"/>
      <c r="D37" s="9"/>
      <c r="E37" s="9"/>
      <c r="F37" s="18"/>
      <c r="G37" s="9" t="s">
        <v>12</v>
      </c>
      <c r="H37" s="9">
        <v>0</v>
      </c>
      <c r="I37" s="9" t="s">
        <v>12</v>
      </c>
      <c r="J37" s="28"/>
    </row>
    <row r="38" spans="1:10" ht="19.5" customHeight="1">
      <c r="A38" s="19" t="s">
        <v>99</v>
      </c>
      <c r="B38" s="20" t="s">
        <v>102</v>
      </c>
      <c r="C38" s="20" t="s">
        <v>103</v>
      </c>
      <c r="D38" s="21" t="s">
        <v>15</v>
      </c>
      <c r="E38" s="20" t="s">
        <v>25</v>
      </c>
      <c r="F38" s="18" t="s">
        <v>161</v>
      </c>
      <c r="G38" s="14">
        <v>34</v>
      </c>
      <c r="H38" s="14">
        <v>2</v>
      </c>
      <c r="I38" s="28">
        <f>G38+H38</f>
        <v>36</v>
      </c>
      <c r="J38" s="34">
        <v>13</v>
      </c>
    </row>
    <row r="39" spans="1:10" ht="19.5" customHeight="1">
      <c r="A39" s="25"/>
      <c r="B39" s="26" t="s">
        <v>104</v>
      </c>
      <c r="C39" s="25"/>
      <c r="D39" s="25"/>
      <c r="E39" s="25"/>
      <c r="F39" s="23"/>
      <c r="G39" s="26">
        <f>SUM(G6:G38)</f>
        <v>840</v>
      </c>
      <c r="H39" s="26">
        <f>SUM(H11:H38)</f>
        <v>110</v>
      </c>
      <c r="I39" s="26">
        <f>SUM(I6:I38)</f>
        <v>945</v>
      </c>
      <c r="J39" s="14">
        <f>SUM(J9:J38)</f>
        <v>273</v>
      </c>
    </row>
    <row r="41" spans="1:10" ht="15.75">
      <c r="A41" s="43" t="s">
        <v>12</v>
      </c>
      <c r="B41" s="43"/>
      <c r="C41" s="43"/>
      <c r="D41" s="27"/>
      <c r="E41" s="41" t="s">
        <v>144</v>
      </c>
      <c r="F41" s="43"/>
      <c r="G41" s="43"/>
      <c r="H41" s="43"/>
      <c r="I41" s="43"/>
      <c r="J41" s="43"/>
    </row>
    <row r="42" ht="12.75">
      <c r="J42" t="s">
        <v>12</v>
      </c>
    </row>
    <row r="43" spans="2:3" ht="15.75">
      <c r="B43" s="39" t="s">
        <v>171</v>
      </c>
      <c r="C43" s="39"/>
    </row>
    <row r="46" spans="6:8" ht="12.75">
      <c r="F46" s="35"/>
      <c r="G46" s="36"/>
      <c r="H46" s="36"/>
    </row>
    <row r="47" spans="6:8" ht="12.75">
      <c r="F47" s="40" t="s">
        <v>13</v>
      </c>
      <c r="G47" s="40"/>
      <c r="H47" s="40"/>
    </row>
  </sheetData>
  <sheetProtection/>
  <mergeCells count="8">
    <mergeCell ref="B43:C43"/>
    <mergeCell ref="F47:H47"/>
    <mergeCell ref="A1:B1"/>
    <mergeCell ref="C1:J1"/>
    <mergeCell ref="A2:C2"/>
    <mergeCell ref="D2:J2"/>
    <mergeCell ref="A41:C41"/>
    <mergeCell ref="E41:J41"/>
  </mergeCells>
  <printOptions/>
  <pageMargins left="0.78740157480315" right="0.393700787401575" top="0.393700787401575" bottom="0.393700787401575" header="0.511811023622047" footer="0.51181102362204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25">
      <selection activeCell="C39" sqref="C39"/>
    </sheetView>
  </sheetViews>
  <sheetFormatPr defaultColWidth="9.140625" defaultRowHeight="12.75"/>
  <cols>
    <col min="1" max="1" width="5.8515625" style="0" customWidth="1"/>
    <col min="2" max="2" width="21.140625" style="0" customWidth="1"/>
    <col min="3" max="3" width="12.00390625" style="2" customWidth="1"/>
    <col min="4" max="4" width="7.140625" style="0" customWidth="1"/>
    <col min="5" max="5" width="11.00390625" style="0" customWidth="1"/>
    <col min="6" max="6" width="20.28125" style="1" customWidth="1"/>
    <col min="7" max="9" width="5.7109375" style="2" customWidth="1"/>
    <col min="10" max="10" width="10.8515625" style="0" customWidth="1"/>
    <col min="16" max="16" width="11.421875" style="0" customWidth="1"/>
    <col min="17" max="17" width="13.00390625" style="0" customWidth="1"/>
  </cols>
  <sheetData>
    <row r="1" spans="1:10" ht="15.75">
      <c r="A1" s="39" t="s">
        <v>0</v>
      </c>
      <c r="B1" s="39"/>
      <c r="C1" s="41" t="s">
        <v>1</v>
      </c>
      <c r="D1" s="41"/>
      <c r="E1" s="41"/>
      <c r="F1" s="41"/>
      <c r="G1" s="41"/>
      <c r="H1" s="41"/>
      <c r="I1" s="41"/>
      <c r="J1" s="41"/>
    </row>
    <row r="2" spans="1:10" ht="15.75">
      <c r="A2" s="42" t="s">
        <v>2</v>
      </c>
      <c r="B2" s="42"/>
      <c r="C2" s="42"/>
      <c r="D2" s="41" t="s">
        <v>158</v>
      </c>
      <c r="E2" s="41"/>
      <c r="F2" s="41"/>
      <c r="G2" s="41"/>
      <c r="H2" s="41"/>
      <c r="I2" s="41"/>
      <c r="J2" s="41"/>
    </row>
    <row r="4" spans="1:10" ht="81.75" customHeight="1">
      <c r="A4" s="3" t="s">
        <v>3</v>
      </c>
      <c r="B4" s="3" t="s">
        <v>4</v>
      </c>
      <c r="C4" s="4" t="s">
        <v>5</v>
      </c>
      <c r="D4" s="4" t="s">
        <v>6</v>
      </c>
      <c r="E4" s="3" t="s">
        <v>7</v>
      </c>
      <c r="F4" s="4" t="s">
        <v>8</v>
      </c>
      <c r="G4" s="4" t="s">
        <v>165</v>
      </c>
      <c r="H4" s="4" t="s">
        <v>166</v>
      </c>
      <c r="I4" s="4" t="s">
        <v>9</v>
      </c>
      <c r="J4" s="4" t="s">
        <v>164</v>
      </c>
    </row>
    <row r="5" spans="1:16" ht="19.5" customHeight="1">
      <c r="A5" s="5" t="s">
        <v>10</v>
      </c>
      <c r="B5" s="6" t="s">
        <v>11</v>
      </c>
      <c r="C5" s="7"/>
      <c r="D5" s="7"/>
      <c r="E5" s="7"/>
      <c r="F5" s="8"/>
      <c r="G5" s="7"/>
      <c r="H5" s="7" t="s">
        <v>12</v>
      </c>
      <c r="I5" s="28"/>
      <c r="J5" s="28"/>
      <c r="P5">
        <v>40</v>
      </c>
    </row>
    <row r="6" spans="1:16" ht="19.5" customHeight="1">
      <c r="A6" s="9">
        <v>1</v>
      </c>
      <c r="B6" s="10" t="s">
        <v>13</v>
      </c>
      <c r="C6" s="12" t="s">
        <v>14</v>
      </c>
      <c r="D6" s="12" t="s">
        <v>15</v>
      </c>
      <c r="E6" s="12" t="s">
        <v>16</v>
      </c>
      <c r="F6" s="13" t="s">
        <v>146</v>
      </c>
      <c r="G6" s="14">
        <v>2</v>
      </c>
      <c r="H6" s="14">
        <v>0</v>
      </c>
      <c r="I6" s="28">
        <f>G6+H6</f>
        <v>2</v>
      </c>
      <c r="J6" s="34">
        <v>0</v>
      </c>
      <c r="P6">
        <v>30</v>
      </c>
    </row>
    <row r="7" spans="1:16" ht="19.5" customHeight="1">
      <c r="A7" s="9">
        <v>2</v>
      </c>
      <c r="B7" s="10" t="s">
        <v>17</v>
      </c>
      <c r="C7" s="12" t="s">
        <v>18</v>
      </c>
      <c r="D7" s="12" t="s">
        <v>15</v>
      </c>
      <c r="E7" s="12" t="s">
        <v>19</v>
      </c>
      <c r="F7" s="13" t="s">
        <v>145</v>
      </c>
      <c r="G7" s="14">
        <v>4</v>
      </c>
      <c r="H7" s="14">
        <v>0</v>
      </c>
      <c r="I7" s="28">
        <f>G7+H7</f>
        <v>4</v>
      </c>
      <c r="J7" s="34">
        <v>0</v>
      </c>
      <c r="P7">
        <v>10</v>
      </c>
    </row>
    <row r="8" spans="1:16" ht="19.5" customHeight="1">
      <c r="A8" s="15" t="s">
        <v>20</v>
      </c>
      <c r="B8" s="16" t="s">
        <v>21</v>
      </c>
      <c r="C8" s="37"/>
      <c r="D8" s="9"/>
      <c r="E8" s="9"/>
      <c r="F8" s="18"/>
      <c r="G8" s="14" t="s">
        <v>12</v>
      </c>
      <c r="H8" s="14" t="s">
        <v>12</v>
      </c>
      <c r="I8" s="14" t="s">
        <v>12</v>
      </c>
      <c r="J8" s="28"/>
      <c r="L8" t="s">
        <v>12</v>
      </c>
      <c r="P8">
        <v>11</v>
      </c>
    </row>
    <row r="9" spans="1:10" ht="19.5" customHeight="1">
      <c r="A9" s="19" t="s">
        <v>22</v>
      </c>
      <c r="B9" s="10" t="s">
        <v>33</v>
      </c>
      <c r="C9" s="12" t="s">
        <v>34</v>
      </c>
      <c r="D9" s="9" t="s">
        <v>15</v>
      </c>
      <c r="E9" s="9" t="s">
        <v>108</v>
      </c>
      <c r="F9" s="18" t="s">
        <v>155</v>
      </c>
      <c r="G9" s="14">
        <v>29</v>
      </c>
      <c r="H9" s="14">
        <v>7</v>
      </c>
      <c r="I9" s="28">
        <f aca="true" t="shared" si="0" ref="I9:I36">G9+H9</f>
        <v>36</v>
      </c>
      <c r="J9" s="34">
        <v>13</v>
      </c>
    </row>
    <row r="10" spans="1:10" ht="19.5" customHeight="1">
      <c r="A10" s="19" t="s">
        <v>26</v>
      </c>
      <c r="B10" s="10" t="s">
        <v>91</v>
      </c>
      <c r="C10" s="12" t="s">
        <v>92</v>
      </c>
      <c r="D10" s="9" t="s">
        <v>15</v>
      </c>
      <c r="E10" s="9" t="s">
        <v>116</v>
      </c>
      <c r="F10" s="18" t="s">
        <v>156</v>
      </c>
      <c r="G10" s="14">
        <v>29</v>
      </c>
      <c r="H10" s="14">
        <v>5</v>
      </c>
      <c r="I10" s="28">
        <f t="shared" si="0"/>
        <v>34</v>
      </c>
      <c r="J10" s="34">
        <v>11</v>
      </c>
    </row>
    <row r="11" spans="1:17" ht="19.5" customHeight="1">
      <c r="A11" s="19" t="s">
        <v>29</v>
      </c>
      <c r="B11" s="10" t="s">
        <v>23</v>
      </c>
      <c r="C11" s="12" t="s">
        <v>24</v>
      </c>
      <c r="D11" s="9" t="s">
        <v>15</v>
      </c>
      <c r="E11" s="9" t="s">
        <v>106</v>
      </c>
      <c r="F11" s="18" t="s">
        <v>139</v>
      </c>
      <c r="G11" s="14">
        <v>29</v>
      </c>
      <c r="H11" s="14">
        <v>6</v>
      </c>
      <c r="I11" s="28">
        <f t="shared" si="0"/>
        <v>35</v>
      </c>
      <c r="J11" s="34">
        <v>12</v>
      </c>
      <c r="P11">
        <v>10</v>
      </c>
      <c r="Q11">
        <v>26500</v>
      </c>
    </row>
    <row r="12" spans="1:10" ht="19.5" customHeight="1">
      <c r="A12" s="19" t="s">
        <v>32</v>
      </c>
      <c r="B12" s="10" t="s">
        <v>30</v>
      </c>
      <c r="C12" s="12" t="s">
        <v>31</v>
      </c>
      <c r="D12" s="9" t="s">
        <v>15</v>
      </c>
      <c r="E12" s="9" t="s">
        <v>107</v>
      </c>
      <c r="F12" s="18" t="s">
        <v>157</v>
      </c>
      <c r="G12" s="14">
        <v>29</v>
      </c>
      <c r="H12" s="14">
        <v>4</v>
      </c>
      <c r="I12" s="28">
        <f t="shared" si="0"/>
        <v>33</v>
      </c>
      <c r="J12" s="34">
        <v>11</v>
      </c>
    </row>
    <row r="13" spans="1:17" ht="19.5" customHeight="1">
      <c r="A13" s="19" t="s">
        <v>35</v>
      </c>
      <c r="B13" s="10" t="s">
        <v>94</v>
      </c>
      <c r="C13" s="37" t="s">
        <v>95</v>
      </c>
      <c r="D13" s="9" t="s">
        <v>15</v>
      </c>
      <c r="E13" s="9" t="s">
        <v>141</v>
      </c>
      <c r="F13" s="18" t="s">
        <v>140</v>
      </c>
      <c r="G13" s="14">
        <v>27</v>
      </c>
      <c r="H13" s="14">
        <v>5</v>
      </c>
      <c r="I13" s="28">
        <f t="shared" si="0"/>
        <v>32</v>
      </c>
      <c r="J13" s="34">
        <v>9</v>
      </c>
      <c r="P13" s="29"/>
      <c r="Q13">
        <v>51000</v>
      </c>
    </row>
    <row r="14" spans="1:17" ht="19.5" customHeight="1">
      <c r="A14" s="19" t="s">
        <v>38</v>
      </c>
      <c r="B14" s="10" t="s">
        <v>48</v>
      </c>
      <c r="C14" s="12" t="s">
        <v>49</v>
      </c>
      <c r="D14" s="9" t="s">
        <v>15</v>
      </c>
      <c r="E14" s="9" t="s">
        <v>25</v>
      </c>
      <c r="F14" s="18" t="s">
        <v>117</v>
      </c>
      <c r="G14" s="14">
        <v>28</v>
      </c>
      <c r="H14" s="14">
        <v>3</v>
      </c>
      <c r="I14" s="28">
        <f t="shared" si="0"/>
        <v>31</v>
      </c>
      <c r="J14" s="34">
        <v>8</v>
      </c>
      <c r="Q14">
        <v>30700</v>
      </c>
    </row>
    <row r="15" spans="1:10" ht="19.5" customHeight="1">
      <c r="A15" s="19" t="s">
        <v>41</v>
      </c>
      <c r="B15" s="10" t="s">
        <v>27</v>
      </c>
      <c r="C15" s="12" t="s">
        <v>28</v>
      </c>
      <c r="D15" s="9" t="s">
        <v>15</v>
      </c>
      <c r="E15" s="9" t="s">
        <v>25</v>
      </c>
      <c r="F15" s="18" t="s">
        <v>118</v>
      </c>
      <c r="G15" s="14">
        <v>28</v>
      </c>
      <c r="H15" s="14">
        <v>3</v>
      </c>
      <c r="I15" s="28">
        <f t="shared" si="0"/>
        <v>31</v>
      </c>
      <c r="J15" s="34">
        <v>8</v>
      </c>
    </row>
    <row r="16" spans="1:17" ht="19.5" customHeight="1">
      <c r="A16" s="19" t="s">
        <v>44</v>
      </c>
      <c r="B16" s="10" t="s">
        <v>61</v>
      </c>
      <c r="C16" s="12" t="s">
        <v>62</v>
      </c>
      <c r="D16" s="9" t="s">
        <v>15</v>
      </c>
      <c r="E16" s="9" t="s">
        <v>25</v>
      </c>
      <c r="F16" s="18" t="s">
        <v>119</v>
      </c>
      <c r="G16" s="14">
        <v>29</v>
      </c>
      <c r="H16" s="14">
        <v>3</v>
      </c>
      <c r="I16" s="28">
        <f t="shared" si="0"/>
        <v>32</v>
      </c>
      <c r="J16" s="34">
        <v>9</v>
      </c>
      <c r="P16" s="30"/>
      <c r="Q16" s="31" t="e">
        <f>#REF!-40000-30000-57000</f>
        <v>#REF!</v>
      </c>
    </row>
    <row r="17" spans="1:17" ht="19.5" customHeight="1">
      <c r="A17" s="19" t="s">
        <v>47</v>
      </c>
      <c r="B17" s="10" t="s">
        <v>39</v>
      </c>
      <c r="C17" s="12" t="s">
        <v>40</v>
      </c>
      <c r="D17" s="9" t="s">
        <v>15</v>
      </c>
      <c r="E17" s="9" t="s">
        <v>109</v>
      </c>
      <c r="F17" s="18" t="s">
        <v>120</v>
      </c>
      <c r="G17" s="14">
        <v>29</v>
      </c>
      <c r="H17" s="14">
        <v>4</v>
      </c>
      <c r="I17" s="28">
        <f t="shared" si="0"/>
        <v>33</v>
      </c>
      <c r="J17" s="34">
        <v>10</v>
      </c>
      <c r="P17" s="30"/>
      <c r="Q17" s="31"/>
    </row>
    <row r="18" spans="1:10" ht="19.5" customHeight="1">
      <c r="A18" s="19" t="s">
        <v>50</v>
      </c>
      <c r="B18" s="10" t="s">
        <v>149</v>
      </c>
      <c r="C18" s="37" t="s">
        <v>152</v>
      </c>
      <c r="D18" s="9" t="s">
        <v>15</v>
      </c>
      <c r="E18" s="9" t="s">
        <v>25</v>
      </c>
      <c r="F18" s="18" t="s">
        <v>121</v>
      </c>
      <c r="G18" s="14">
        <v>27</v>
      </c>
      <c r="H18" s="14">
        <v>6</v>
      </c>
      <c r="I18" s="28">
        <f t="shared" si="0"/>
        <v>33</v>
      </c>
      <c r="J18" s="34">
        <v>10</v>
      </c>
    </row>
    <row r="19" spans="1:10" ht="19.5" customHeight="1">
      <c r="A19" s="19" t="s">
        <v>51</v>
      </c>
      <c r="B19" s="10" t="s">
        <v>81</v>
      </c>
      <c r="C19" s="12" t="s">
        <v>82</v>
      </c>
      <c r="D19" s="9" t="s">
        <v>15</v>
      </c>
      <c r="E19" s="9" t="s">
        <v>25</v>
      </c>
      <c r="F19" s="18" t="s">
        <v>122</v>
      </c>
      <c r="G19" s="14">
        <v>27</v>
      </c>
      <c r="H19" s="14">
        <v>3</v>
      </c>
      <c r="I19" s="28">
        <f t="shared" si="0"/>
        <v>30</v>
      </c>
      <c r="J19" s="34">
        <v>7</v>
      </c>
    </row>
    <row r="20" spans="1:10" ht="19.5" customHeight="1">
      <c r="A20" s="19" t="s">
        <v>54</v>
      </c>
      <c r="B20" s="10" t="s">
        <v>52</v>
      </c>
      <c r="C20" s="12" t="s">
        <v>53</v>
      </c>
      <c r="D20" s="9" t="s">
        <v>15</v>
      </c>
      <c r="E20" s="9" t="s">
        <v>111</v>
      </c>
      <c r="F20" s="18" t="s">
        <v>123</v>
      </c>
      <c r="G20" s="14">
        <v>27</v>
      </c>
      <c r="H20" s="14">
        <v>5</v>
      </c>
      <c r="I20" s="28">
        <f t="shared" si="0"/>
        <v>32</v>
      </c>
      <c r="J20" s="34">
        <v>9</v>
      </c>
    </row>
    <row r="21" spans="1:10" ht="19.5" customHeight="1">
      <c r="A21" s="19" t="s">
        <v>57</v>
      </c>
      <c r="B21" s="10" t="s">
        <v>147</v>
      </c>
      <c r="C21" s="12" t="s">
        <v>148</v>
      </c>
      <c r="D21" s="9" t="s">
        <v>15</v>
      </c>
      <c r="E21" s="9" t="s">
        <v>138</v>
      </c>
      <c r="F21" s="18" t="s">
        <v>124</v>
      </c>
      <c r="G21" s="14">
        <v>27</v>
      </c>
      <c r="H21" s="14">
        <v>5</v>
      </c>
      <c r="I21" s="28">
        <f t="shared" si="0"/>
        <v>32</v>
      </c>
      <c r="J21" s="34">
        <v>9</v>
      </c>
    </row>
    <row r="22" spans="1:10" ht="19.5" customHeight="1">
      <c r="A22" s="19" t="s">
        <v>60</v>
      </c>
      <c r="B22" s="10" t="s">
        <v>42</v>
      </c>
      <c r="C22" s="12" t="s">
        <v>43</v>
      </c>
      <c r="D22" s="9" t="s">
        <v>15</v>
      </c>
      <c r="E22" s="9" t="s">
        <v>110</v>
      </c>
      <c r="F22" s="18" t="s">
        <v>125</v>
      </c>
      <c r="G22" s="14">
        <v>27</v>
      </c>
      <c r="H22" s="14">
        <v>6</v>
      </c>
      <c r="I22" s="28">
        <f t="shared" si="0"/>
        <v>33</v>
      </c>
      <c r="J22" s="34">
        <v>10</v>
      </c>
    </row>
    <row r="23" spans="1:10" ht="19.5" customHeight="1">
      <c r="A23" s="19" t="s">
        <v>63</v>
      </c>
      <c r="B23" s="10" t="s">
        <v>55</v>
      </c>
      <c r="C23" s="12" t="s">
        <v>56</v>
      </c>
      <c r="D23" s="9" t="s">
        <v>15</v>
      </c>
      <c r="E23" s="9" t="s">
        <v>141</v>
      </c>
      <c r="F23" s="18" t="s">
        <v>126</v>
      </c>
      <c r="G23" s="14">
        <v>28</v>
      </c>
      <c r="H23" s="14">
        <v>5</v>
      </c>
      <c r="I23" s="28">
        <f t="shared" si="0"/>
        <v>33</v>
      </c>
      <c r="J23" s="34">
        <v>10</v>
      </c>
    </row>
    <row r="24" spans="1:10" ht="19.5" customHeight="1">
      <c r="A24" s="19" t="s">
        <v>66</v>
      </c>
      <c r="B24" s="10" t="s">
        <v>85</v>
      </c>
      <c r="C24" s="12" t="s">
        <v>86</v>
      </c>
      <c r="D24" s="9" t="s">
        <v>15</v>
      </c>
      <c r="E24" s="9" t="s">
        <v>112</v>
      </c>
      <c r="F24" s="18" t="s">
        <v>127</v>
      </c>
      <c r="G24" s="14">
        <v>28</v>
      </c>
      <c r="H24" s="14">
        <v>6</v>
      </c>
      <c r="I24" s="28">
        <f t="shared" si="0"/>
        <v>34</v>
      </c>
      <c r="J24" s="34">
        <v>11</v>
      </c>
    </row>
    <row r="25" spans="1:10" ht="19.5" customHeight="1">
      <c r="A25" s="19" t="s">
        <v>69</v>
      </c>
      <c r="B25" s="10" t="s">
        <v>45</v>
      </c>
      <c r="C25" s="12" t="s">
        <v>46</v>
      </c>
      <c r="D25" s="9" t="s">
        <v>15</v>
      </c>
      <c r="E25" s="9" t="s">
        <v>25</v>
      </c>
      <c r="F25" s="18" t="s">
        <v>128</v>
      </c>
      <c r="G25" s="14">
        <v>28</v>
      </c>
      <c r="H25" s="32">
        <v>3</v>
      </c>
      <c r="I25" s="28">
        <f t="shared" si="0"/>
        <v>31</v>
      </c>
      <c r="J25" s="34">
        <v>8</v>
      </c>
    </row>
    <row r="26" spans="1:10" ht="19.5" customHeight="1">
      <c r="A26" s="19" t="s">
        <v>72</v>
      </c>
      <c r="B26" s="10" t="s">
        <v>105</v>
      </c>
      <c r="C26" s="12" t="s">
        <v>151</v>
      </c>
      <c r="D26" s="9" t="s">
        <v>15</v>
      </c>
      <c r="E26" s="9" t="s">
        <v>163</v>
      </c>
      <c r="F26" s="18" t="s">
        <v>129</v>
      </c>
      <c r="G26" s="14">
        <v>28</v>
      </c>
      <c r="H26" s="32">
        <v>6</v>
      </c>
      <c r="I26" s="28">
        <f t="shared" si="0"/>
        <v>34</v>
      </c>
      <c r="J26" s="34">
        <v>11</v>
      </c>
    </row>
    <row r="27" spans="1:10" ht="19.5" customHeight="1">
      <c r="A27" s="19" t="s">
        <v>75</v>
      </c>
      <c r="B27" s="10" t="s">
        <v>67</v>
      </c>
      <c r="C27" s="12" t="s">
        <v>68</v>
      </c>
      <c r="D27" s="9" t="s">
        <v>15</v>
      </c>
      <c r="E27" s="9" t="s">
        <v>113</v>
      </c>
      <c r="F27" s="18" t="s">
        <v>130</v>
      </c>
      <c r="G27" s="14">
        <v>28</v>
      </c>
      <c r="H27" s="14">
        <v>7</v>
      </c>
      <c r="I27" s="28">
        <f t="shared" si="0"/>
        <v>35</v>
      </c>
      <c r="J27" s="34">
        <v>12</v>
      </c>
    </row>
    <row r="28" spans="1:10" ht="19.5" customHeight="1">
      <c r="A28" s="19" t="s">
        <v>78</v>
      </c>
      <c r="B28" s="10" t="s">
        <v>64</v>
      </c>
      <c r="C28" s="12" t="s">
        <v>65</v>
      </c>
      <c r="D28" s="9" t="s">
        <v>15</v>
      </c>
      <c r="E28" s="9" t="s">
        <v>115</v>
      </c>
      <c r="F28" s="18" t="s">
        <v>131</v>
      </c>
      <c r="G28" s="14">
        <v>28</v>
      </c>
      <c r="H28" s="14">
        <v>4</v>
      </c>
      <c r="I28" s="28">
        <f t="shared" si="0"/>
        <v>32</v>
      </c>
      <c r="J28" s="34">
        <v>9</v>
      </c>
    </row>
    <row r="29" spans="1:10" ht="19.5" customHeight="1">
      <c r="A29" s="19" t="s">
        <v>80</v>
      </c>
      <c r="B29" s="10" t="s">
        <v>70</v>
      </c>
      <c r="C29" s="12" t="s">
        <v>71</v>
      </c>
      <c r="D29" s="9" t="s">
        <v>15</v>
      </c>
      <c r="E29" s="9" t="s">
        <v>25</v>
      </c>
      <c r="F29" s="18" t="s">
        <v>132</v>
      </c>
      <c r="G29" s="14">
        <v>28</v>
      </c>
      <c r="H29" s="14">
        <v>3</v>
      </c>
      <c r="I29" s="28">
        <f t="shared" si="0"/>
        <v>31</v>
      </c>
      <c r="J29" s="34">
        <v>8</v>
      </c>
    </row>
    <row r="30" spans="1:10" ht="19.5" customHeight="1">
      <c r="A30" s="19" t="s">
        <v>83</v>
      </c>
      <c r="B30" s="20" t="s">
        <v>58</v>
      </c>
      <c r="C30" s="21" t="s">
        <v>59</v>
      </c>
      <c r="D30" s="21" t="s">
        <v>15</v>
      </c>
      <c r="E30" s="9" t="s">
        <v>138</v>
      </c>
      <c r="F30" s="18" t="s">
        <v>133</v>
      </c>
      <c r="G30" s="14">
        <v>28</v>
      </c>
      <c r="H30" s="14">
        <v>5</v>
      </c>
      <c r="I30" s="28">
        <f t="shared" si="0"/>
        <v>33</v>
      </c>
      <c r="J30" s="34">
        <v>10</v>
      </c>
    </row>
    <row r="31" spans="1:10" ht="19.5" customHeight="1">
      <c r="A31" s="19" t="s">
        <v>84</v>
      </c>
      <c r="B31" s="20" t="s">
        <v>79</v>
      </c>
      <c r="C31" s="38" t="s">
        <v>168</v>
      </c>
      <c r="D31" s="21" t="s">
        <v>15</v>
      </c>
      <c r="E31" s="9" t="s">
        <v>142</v>
      </c>
      <c r="F31" s="18" t="s">
        <v>134</v>
      </c>
      <c r="G31" s="14">
        <v>28</v>
      </c>
      <c r="H31" s="32">
        <v>6</v>
      </c>
      <c r="I31" s="28">
        <f t="shared" si="0"/>
        <v>34</v>
      </c>
      <c r="J31" s="34">
        <v>11</v>
      </c>
    </row>
    <row r="32" spans="1:10" ht="19.5" customHeight="1">
      <c r="A32" s="19" t="s">
        <v>87</v>
      </c>
      <c r="B32" s="10" t="s">
        <v>36</v>
      </c>
      <c r="C32" s="12" t="s">
        <v>153</v>
      </c>
      <c r="D32" s="9" t="s">
        <v>15</v>
      </c>
      <c r="E32" s="9" t="s">
        <v>25</v>
      </c>
      <c r="F32" s="18" t="s">
        <v>154</v>
      </c>
      <c r="G32" s="14">
        <v>28</v>
      </c>
      <c r="H32" s="14">
        <v>3</v>
      </c>
      <c r="I32" s="28">
        <f t="shared" si="0"/>
        <v>31</v>
      </c>
      <c r="J32" s="34">
        <v>8</v>
      </c>
    </row>
    <row r="33" spans="1:10" ht="19.5" customHeight="1">
      <c r="A33" s="19" t="s">
        <v>90</v>
      </c>
      <c r="B33" s="10" t="s">
        <v>73</v>
      </c>
      <c r="C33" s="12" t="s">
        <v>74</v>
      </c>
      <c r="D33" s="9" t="s">
        <v>15</v>
      </c>
      <c r="E33" s="9" t="s">
        <v>25</v>
      </c>
      <c r="F33" s="18" t="s">
        <v>169</v>
      </c>
      <c r="G33" s="14">
        <v>25</v>
      </c>
      <c r="H33" s="14">
        <v>0</v>
      </c>
      <c r="I33" s="28">
        <f t="shared" si="0"/>
        <v>25</v>
      </c>
      <c r="J33" s="34">
        <v>2</v>
      </c>
    </row>
    <row r="34" spans="1:10" ht="19.5" customHeight="1">
      <c r="A34" s="19" t="s">
        <v>93</v>
      </c>
      <c r="B34" s="10" t="s">
        <v>76</v>
      </c>
      <c r="C34" s="12" t="s">
        <v>77</v>
      </c>
      <c r="D34" s="9" t="s">
        <v>15</v>
      </c>
      <c r="E34" s="9" t="s">
        <v>138</v>
      </c>
      <c r="F34" s="18" t="s">
        <v>135</v>
      </c>
      <c r="G34" s="14">
        <v>25</v>
      </c>
      <c r="H34" s="32">
        <v>2</v>
      </c>
      <c r="I34" s="28">
        <f t="shared" si="0"/>
        <v>27</v>
      </c>
      <c r="J34" s="34">
        <v>4</v>
      </c>
    </row>
    <row r="35" spans="1:10" ht="19.5" customHeight="1">
      <c r="A35" s="19" t="s">
        <v>96</v>
      </c>
      <c r="B35" s="10" t="s">
        <v>88</v>
      </c>
      <c r="C35" s="12" t="s">
        <v>89</v>
      </c>
      <c r="D35" s="9" t="s">
        <v>15</v>
      </c>
      <c r="E35" s="9" t="s">
        <v>114</v>
      </c>
      <c r="F35" s="18" t="s">
        <v>150</v>
      </c>
      <c r="G35" s="14">
        <v>20</v>
      </c>
      <c r="H35" s="14">
        <v>15</v>
      </c>
      <c r="I35" s="3">
        <f t="shared" si="0"/>
        <v>35</v>
      </c>
      <c r="J35" s="34">
        <v>12</v>
      </c>
    </row>
    <row r="36" spans="1:10" ht="19.5" customHeight="1">
      <c r="A36" s="19" t="s">
        <v>97</v>
      </c>
      <c r="B36" s="10" t="s">
        <v>159</v>
      </c>
      <c r="C36" s="12" t="s">
        <v>162</v>
      </c>
      <c r="D36" s="9" t="s">
        <v>15</v>
      </c>
      <c r="E36" s="9" t="s">
        <v>25</v>
      </c>
      <c r="F36" s="18" t="s">
        <v>160</v>
      </c>
      <c r="G36" s="14">
        <v>34</v>
      </c>
      <c r="H36" s="14">
        <v>2</v>
      </c>
      <c r="I36" s="28">
        <f t="shared" si="0"/>
        <v>36</v>
      </c>
      <c r="J36" s="34">
        <v>13</v>
      </c>
    </row>
    <row r="37" spans="1:10" ht="19.5" customHeight="1">
      <c r="A37" s="19" t="s">
        <v>99</v>
      </c>
      <c r="B37" s="24" t="s">
        <v>100</v>
      </c>
      <c r="C37" s="37" t="s">
        <v>101</v>
      </c>
      <c r="D37" s="9" t="s">
        <v>15</v>
      </c>
      <c r="E37" s="20" t="s">
        <v>25</v>
      </c>
      <c r="F37" s="33" t="s">
        <v>143</v>
      </c>
      <c r="G37" s="14">
        <v>27</v>
      </c>
      <c r="H37" s="14">
        <v>3</v>
      </c>
      <c r="I37" s="28">
        <f>G37+H37</f>
        <v>30</v>
      </c>
      <c r="J37" s="34">
        <v>7</v>
      </c>
    </row>
    <row r="38" spans="1:10" ht="19.5" customHeight="1">
      <c r="A38" s="15" t="s">
        <v>98</v>
      </c>
      <c r="B38" s="16" t="s">
        <v>137</v>
      </c>
      <c r="C38" s="37"/>
      <c r="D38" s="9"/>
      <c r="E38" s="9"/>
      <c r="F38" s="18"/>
      <c r="G38" s="9" t="s">
        <v>12</v>
      </c>
      <c r="H38" s="9">
        <v>0</v>
      </c>
      <c r="I38" s="9" t="s">
        <v>12</v>
      </c>
      <c r="J38" s="28"/>
    </row>
    <row r="39" spans="1:10" ht="19.5" customHeight="1">
      <c r="A39" s="19" t="s">
        <v>172</v>
      </c>
      <c r="B39" s="20" t="s">
        <v>102</v>
      </c>
      <c r="C39" s="21" t="s">
        <v>103</v>
      </c>
      <c r="D39" s="21" t="s">
        <v>15</v>
      </c>
      <c r="E39" s="20" t="s">
        <v>25</v>
      </c>
      <c r="F39" s="18" t="s">
        <v>161</v>
      </c>
      <c r="G39" s="14">
        <v>34</v>
      </c>
      <c r="H39" s="14">
        <v>2</v>
      </c>
      <c r="I39" s="28">
        <f>G39+H39</f>
        <v>36</v>
      </c>
      <c r="J39" s="34">
        <v>13</v>
      </c>
    </row>
    <row r="40" spans="1:13" ht="19.5" customHeight="1">
      <c r="A40" s="25"/>
      <c r="B40" s="26" t="s">
        <v>104</v>
      </c>
      <c r="C40" s="14"/>
      <c r="D40" s="25"/>
      <c r="E40" s="25"/>
      <c r="F40" s="23"/>
      <c r="G40" s="26">
        <f>SUM(G6:G39)</f>
        <v>843</v>
      </c>
      <c r="H40" s="26">
        <f>SUM(H11:H39)</f>
        <v>125</v>
      </c>
      <c r="I40" s="26">
        <f>SUM(I6:I39)</f>
        <v>980</v>
      </c>
      <c r="J40" s="25">
        <f>SUM(J9:J39)</f>
        <v>285</v>
      </c>
      <c r="L40">
        <f>35*24</f>
        <v>840</v>
      </c>
      <c r="M40">
        <f>23*3+55</f>
        <v>124</v>
      </c>
    </row>
    <row r="41" ht="12.75">
      <c r="K41">
        <f>35*24</f>
        <v>840</v>
      </c>
    </row>
    <row r="42" spans="1:10" ht="15.75">
      <c r="A42" s="43" t="s">
        <v>12</v>
      </c>
      <c r="B42" s="43"/>
      <c r="C42" s="43"/>
      <c r="D42" s="27"/>
      <c r="E42" s="41" t="s">
        <v>144</v>
      </c>
      <c r="F42" s="43"/>
      <c r="G42" s="43"/>
      <c r="H42" s="43"/>
      <c r="I42" s="43"/>
      <c r="J42" s="43"/>
    </row>
    <row r="43" ht="12.75">
      <c r="J43" t="s">
        <v>12</v>
      </c>
    </row>
    <row r="47" spans="6:8" ht="18.75">
      <c r="F47" s="44" t="s">
        <v>13</v>
      </c>
      <c r="G47" s="44"/>
      <c r="H47" s="44"/>
    </row>
  </sheetData>
  <sheetProtection/>
  <mergeCells count="7">
    <mergeCell ref="F47:H47"/>
    <mergeCell ref="A1:B1"/>
    <mergeCell ref="C1:J1"/>
    <mergeCell ref="A2:C2"/>
    <mergeCell ref="D2:J2"/>
    <mergeCell ref="A42:C42"/>
    <mergeCell ref="E42:J42"/>
  </mergeCells>
  <printOptions/>
  <pageMargins left="0.78740157480315" right="0.393700787401575" top="0.393700787401575" bottom="0.393700787401575" header="0.511811023622047" footer="0.511811023622047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23">
      <selection activeCell="J8" sqref="J8:J36"/>
    </sheetView>
  </sheetViews>
  <sheetFormatPr defaultColWidth="9.140625" defaultRowHeight="12.75"/>
  <cols>
    <col min="1" max="1" width="5.8515625" style="0" customWidth="1"/>
    <col min="2" max="2" width="21.8515625" style="0" customWidth="1"/>
    <col min="3" max="3" width="10.28125" style="0" customWidth="1"/>
    <col min="4" max="4" width="7.140625" style="0" customWidth="1"/>
    <col min="5" max="5" width="11.00390625" style="0" customWidth="1"/>
    <col min="6" max="6" width="21.140625" style="1" customWidth="1"/>
    <col min="7" max="7" width="9.28125" style="2" customWidth="1"/>
    <col min="8" max="9" width="5.7109375" style="2" customWidth="1"/>
    <col min="10" max="10" width="10.8515625" style="0" customWidth="1"/>
    <col min="16" max="16" width="11.421875" style="0" customWidth="1"/>
    <col min="17" max="17" width="13.00390625" style="0" customWidth="1"/>
  </cols>
  <sheetData>
    <row r="1" spans="1:10" ht="15.75">
      <c r="A1" s="39" t="s">
        <v>0</v>
      </c>
      <c r="B1" s="39"/>
      <c r="C1" s="41" t="s">
        <v>1</v>
      </c>
      <c r="D1" s="41"/>
      <c r="E1" s="41"/>
      <c r="F1" s="41"/>
      <c r="G1" s="41"/>
      <c r="H1" s="41"/>
      <c r="I1" s="41"/>
      <c r="J1" s="41"/>
    </row>
    <row r="2" spans="1:10" ht="15.75">
      <c r="A2" s="42" t="s">
        <v>2</v>
      </c>
      <c r="B2" s="42"/>
      <c r="C2" s="42"/>
      <c r="D2" s="41" t="s">
        <v>158</v>
      </c>
      <c r="E2" s="41"/>
      <c r="F2" s="41"/>
      <c r="G2" s="41"/>
      <c r="H2" s="41"/>
      <c r="I2" s="41"/>
      <c r="J2" s="41"/>
    </row>
    <row r="4" spans="1:10" ht="80.25" customHeight="1">
      <c r="A4" s="3" t="s">
        <v>3</v>
      </c>
      <c r="B4" s="3" t="s">
        <v>4</v>
      </c>
      <c r="C4" s="4" t="s">
        <v>5</v>
      </c>
      <c r="D4" s="4" t="s">
        <v>6</v>
      </c>
      <c r="E4" s="3" t="s">
        <v>7</v>
      </c>
      <c r="F4" s="4" t="s">
        <v>8</v>
      </c>
      <c r="G4" s="4" t="s">
        <v>165</v>
      </c>
      <c r="H4" s="4" t="s">
        <v>166</v>
      </c>
      <c r="I4" s="4" t="s">
        <v>9</v>
      </c>
      <c r="J4" s="4" t="s">
        <v>164</v>
      </c>
    </row>
    <row r="5" spans="1:16" ht="19.5" customHeight="1">
      <c r="A5" s="5" t="s">
        <v>10</v>
      </c>
      <c r="B5" s="6" t="s">
        <v>11</v>
      </c>
      <c r="C5" s="7"/>
      <c r="D5" s="7"/>
      <c r="E5" s="7"/>
      <c r="F5" s="8"/>
      <c r="G5" s="7"/>
      <c r="H5" s="7" t="s">
        <v>12</v>
      </c>
      <c r="I5" s="28"/>
      <c r="J5" s="28"/>
      <c r="P5">
        <v>40</v>
      </c>
    </row>
    <row r="6" spans="1:16" ht="19.5" customHeight="1">
      <c r="A6" s="9">
        <v>1</v>
      </c>
      <c r="B6" s="10" t="s">
        <v>13</v>
      </c>
      <c r="C6" s="11" t="s">
        <v>14</v>
      </c>
      <c r="D6" s="12" t="s">
        <v>15</v>
      </c>
      <c r="E6" s="12" t="s">
        <v>16</v>
      </c>
      <c r="F6" s="13" t="s">
        <v>146</v>
      </c>
      <c r="G6" s="14">
        <v>2</v>
      </c>
      <c r="H6" s="14">
        <v>0</v>
      </c>
      <c r="I6" s="28">
        <f>G6+H6</f>
        <v>2</v>
      </c>
      <c r="J6" s="34">
        <v>0</v>
      </c>
      <c r="P6">
        <v>30</v>
      </c>
    </row>
    <row r="7" spans="1:16" ht="19.5" customHeight="1">
      <c r="A7" s="15" t="s">
        <v>20</v>
      </c>
      <c r="B7" s="16" t="s">
        <v>21</v>
      </c>
      <c r="C7" s="17"/>
      <c r="D7" s="9"/>
      <c r="E7" s="9"/>
      <c r="F7" s="18"/>
      <c r="G7" s="14" t="s">
        <v>12</v>
      </c>
      <c r="H7" s="14" t="s">
        <v>12</v>
      </c>
      <c r="I7" s="14" t="s">
        <v>12</v>
      </c>
      <c r="J7" s="28"/>
      <c r="L7" t="s">
        <v>12</v>
      </c>
      <c r="P7">
        <v>11</v>
      </c>
    </row>
    <row r="8" spans="1:10" ht="19.5" customHeight="1">
      <c r="A8" s="19" t="s">
        <v>167</v>
      </c>
      <c r="B8" s="10" t="s">
        <v>33</v>
      </c>
      <c r="C8" s="11" t="s">
        <v>34</v>
      </c>
      <c r="D8" s="9" t="s">
        <v>15</v>
      </c>
      <c r="E8" s="9" t="s">
        <v>108</v>
      </c>
      <c r="F8" s="18" t="s">
        <v>155</v>
      </c>
      <c r="G8" s="14">
        <v>29</v>
      </c>
      <c r="H8" s="14">
        <v>7</v>
      </c>
      <c r="I8" s="28">
        <f aca="true" t="shared" si="0" ref="I8:I35">G8+H8</f>
        <v>36</v>
      </c>
      <c r="J8" s="34">
        <v>13</v>
      </c>
    </row>
    <row r="9" spans="1:10" ht="19.5" customHeight="1">
      <c r="A9" s="19" t="s">
        <v>22</v>
      </c>
      <c r="B9" s="10" t="s">
        <v>91</v>
      </c>
      <c r="C9" s="11" t="s">
        <v>92</v>
      </c>
      <c r="D9" s="9" t="s">
        <v>15</v>
      </c>
      <c r="E9" s="9" t="s">
        <v>116</v>
      </c>
      <c r="F9" s="18" t="s">
        <v>156</v>
      </c>
      <c r="G9" s="14">
        <v>29</v>
      </c>
      <c r="H9" s="14">
        <v>5</v>
      </c>
      <c r="I9" s="28">
        <f t="shared" si="0"/>
        <v>34</v>
      </c>
      <c r="J9" s="34">
        <v>11</v>
      </c>
    </row>
    <row r="10" spans="1:17" ht="19.5" customHeight="1">
      <c r="A10" s="19" t="s">
        <v>26</v>
      </c>
      <c r="B10" s="10" t="s">
        <v>23</v>
      </c>
      <c r="C10" s="11" t="s">
        <v>24</v>
      </c>
      <c r="D10" s="9" t="s">
        <v>15</v>
      </c>
      <c r="E10" s="9" t="s">
        <v>106</v>
      </c>
      <c r="F10" s="18" t="s">
        <v>139</v>
      </c>
      <c r="G10" s="14">
        <v>29</v>
      </c>
      <c r="H10" s="14">
        <v>6</v>
      </c>
      <c r="I10" s="28">
        <f t="shared" si="0"/>
        <v>35</v>
      </c>
      <c r="J10" s="34">
        <v>12</v>
      </c>
      <c r="P10">
        <v>10</v>
      </c>
      <c r="Q10">
        <v>26500</v>
      </c>
    </row>
    <row r="11" spans="1:10" ht="19.5" customHeight="1">
      <c r="A11" s="19" t="s">
        <v>29</v>
      </c>
      <c r="B11" s="10" t="s">
        <v>30</v>
      </c>
      <c r="C11" s="11" t="s">
        <v>31</v>
      </c>
      <c r="D11" s="9" t="s">
        <v>15</v>
      </c>
      <c r="E11" s="9" t="s">
        <v>107</v>
      </c>
      <c r="F11" s="18" t="s">
        <v>157</v>
      </c>
      <c r="G11" s="14">
        <v>29</v>
      </c>
      <c r="H11" s="14">
        <v>4</v>
      </c>
      <c r="I11" s="28">
        <f t="shared" si="0"/>
        <v>33</v>
      </c>
      <c r="J11" s="34">
        <v>11</v>
      </c>
    </row>
    <row r="12" spans="1:17" ht="19.5" customHeight="1">
      <c r="A12" s="19" t="s">
        <v>32</v>
      </c>
      <c r="B12" s="10" t="s">
        <v>94</v>
      </c>
      <c r="C12" s="17" t="s">
        <v>95</v>
      </c>
      <c r="D12" s="9" t="s">
        <v>15</v>
      </c>
      <c r="E12" s="9" t="s">
        <v>141</v>
      </c>
      <c r="F12" s="18" t="s">
        <v>140</v>
      </c>
      <c r="G12" s="14">
        <v>27</v>
      </c>
      <c r="H12" s="14">
        <v>5</v>
      </c>
      <c r="I12" s="28">
        <f t="shared" si="0"/>
        <v>32</v>
      </c>
      <c r="J12" s="34">
        <v>9</v>
      </c>
      <c r="P12" s="29">
        <f>SUM(P5:P15)</f>
        <v>-69673</v>
      </c>
      <c r="Q12">
        <v>51000</v>
      </c>
    </row>
    <row r="13" spans="1:17" ht="19.5" customHeight="1">
      <c r="A13" s="19" t="s">
        <v>35</v>
      </c>
      <c r="B13" s="10" t="s">
        <v>48</v>
      </c>
      <c r="C13" s="11" t="s">
        <v>49</v>
      </c>
      <c r="D13" s="9" t="s">
        <v>15</v>
      </c>
      <c r="E13" s="9" t="s">
        <v>25</v>
      </c>
      <c r="F13" s="18" t="s">
        <v>117</v>
      </c>
      <c r="G13" s="14">
        <v>28</v>
      </c>
      <c r="H13" s="14">
        <v>3</v>
      </c>
      <c r="I13" s="28">
        <f t="shared" si="0"/>
        <v>31</v>
      </c>
      <c r="J13" s="34">
        <v>8</v>
      </c>
      <c r="Q13">
        <v>30700</v>
      </c>
    </row>
    <row r="14" spans="1:10" ht="19.5" customHeight="1">
      <c r="A14" s="19" t="s">
        <v>38</v>
      </c>
      <c r="B14" s="10" t="s">
        <v>27</v>
      </c>
      <c r="C14" s="11" t="s">
        <v>28</v>
      </c>
      <c r="D14" s="9" t="s">
        <v>15</v>
      </c>
      <c r="E14" s="9" t="s">
        <v>25</v>
      </c>
      <c r="F14" s="18" t="s">
        <v>118</v>
      </c>
      <c r="G14" s="14">
        <v>28</v>
      </c>
      <c r="H14" s="14">
        <v>3</v>
      </c>
      <c r="I14" s="28">
        <f t="shared" si="0"/>
        <v>31</v>
      </c>
      <c r="J14" s="34">
        <v>8</v>
      </c>
    </row>
    <row r="15" spans="1:17" ht="19.5" customHeight="1">
      <c r="A15" s="19" t="s">
        <v>41</v>
      </c>
      <c r="B15" s="10" t="s">
        <v>61</v>
      </c>
      <c r="C15" s="11" t="s">
        <v>62</v>
      </c>
      <c r="D15" s="9" t="s">
        <v>15</v>
      </c>
      <c r="E15" s="9" t="s">
        <v>25</v>
      </c>
      <c r="F15" s="18" t="s">
        <v>119</v>
      </c>
      <c r="G15" s="14">
        <v>29</v>
      </c>
      <c r="H15" s="14">
        <v>3</v>
      </c>
      <c r="I15" s="28">
        <f t="shared" si="0"/>
        <v>32</v>
      </c>
      <c r="J15" s="34">
        <v>9</v>
      </c>
      <c r="P15" s="30" t="e">
        <f>#REF!-#REF!</f>
        <v>#REF!</v>
      </c>
      <c r="Q15" s="31" t="e">
        <f>#REF!-40000-30000-57000</f>
        <v>#REF!</v>
      </c>
    </row>
    <row r="16" spans="1:17" ht="19.5" customHeight="1">
      <c r="A16" s="19" t="s">
        <v>44</v>
      </c>
      <c r="B16" s="10" t="s">
        <v>39</v>
      </c>
      <c r="C16" s="11" t="s">
        <v>40</v>
      </c>
      <c r="D16" s="9" t="s">
        <v>15</v>
      </c>
      <c r="E16" s="9" t="s">
        <v>109</v>
      </c>
      <c r="F16" s="18" t="s">
        <v>120</v>
      </c>
      <c r="G16" s="14">
        <v>29</v>
      </c>
      <c r="H16" s="14">
        <v>4</v>
      </c>
      <c r="I16" s="28">
        <f t="shared" si="0"/>
        <v>33</v>
      </c>
      <c r="J16" s="34">
        <v>10</v>
      </c>
      <c r="P16" s="30"/>
      <c r="Q16" s="31"/>
    </row>
    <row r="17" spans="1:10" ht="19.5" customHeight="1">
      <c r="A17" s="19" t="s">
        <v>47</v>
      </c>
      <c r="B17" s="10" t="s">
        <v>149</v>
      </c>
      <c r="C17" s="17" t="s">
        <v>152</v>
      </c>
      <c r="D17" s="9" t="s">
        <v>15</v>
      </c>
      <c r="E17" s="9" t="s">
        <v>25</v>
      </c>
      <c r="F17" s="18" t="s">
        <v>121</v>
      </c>
      <c r="G17" s="14">
        <v>27</v>
      </c>
      <c r="H17" s="14">
        <v>6</v>
      </c>
      <c r="I17" s="28">
        <f t="shared" si="0"/>
        <v>33</v>
      </c>
      <c r="J17" s="34">
        <v>10</v>
      </c>
    </row>
    <row r="18" spans="1:10" ht="19.5" customHeight="1">
      <c r="A18" s="19" t="s">
        <v>50</v>
      </c>
      <c r="B18" s="10" t="s">
        <v>81</v>
      </c>
      <c r="C18" s="11" t="s">
        <v>82</v>
      </c>
      <c r="D18" s="9" t="s">
        <v>15</v>
      </c>
      <c r="E18" s="9" t="s">
        <v>25</v>
      </c>
      <c r="F18" s="18" t="s">
        <v>122</v>
      </c>
      <c r="G18" s="14">
        <v>27</v>
      </c>
      <c r="H18" s="14">
        <v>3</v>
      </c>
      <c r="I18" s="28">
        <f t="shared" si="0"/>
        <v>30</v>
      </c>
      <c r="J18" s="34">
        <v>7</v>
      </c>
    </row>
    <row r="19" spans="1:10" ht="19.5" customHeight="1">
      <c r="A19" s="19" t="s">
        <v>51</v>
      </c>
      <c r="B19" s="10" t="s">
        <v>52</v>
      </c>
      <c r="C19" s="11" t="s">
        <v>53</v>
      </c>
      <c r="D19" s="9" t="s">
        <v>15</v>
      </c>
      <c r="E19" s="9" t="s">
        <v>111</v>
      </c>
      <c r="F19" s="18" t="s">
        <v>123</v>
      </c>
      <c r="G19" s="14">
        <v>27</v>
      </c>
      <c r="H19" s="14">
        <v>5</v>
      </c>
      <c r="I19" s="28">
        <f t="shared" si="0"/>
        <v>32</v>
      </c>
      <c r="J19" s="34">
        <v>9</v>
      </c>
    </row>
    <row r="20" spans="1:10" ht="19.5" customHeight="1">
      <c r="A20" s="19" t="s">
        <v>54</v>
      </c>
      <c r="B20" s="10" t="s">
        <v>147</v>
      </c>
      <c r="C20" s="11" t="s">
        <v>148</v>
      </c>
      <c r="D20" s="9" t="s">
        <v>15</v>
      </c>
      <c r="E20" s="9" t="s">
        <v>138</v>
      </c>
      <c r="F20" s="18" t="s">
        <v>124</v>
      </c>
      <c r="G20" s="14">
        <v>27</v>
      </c>
      <c r="H20" s="14">
        <v>5</v>
      </c>
      <c r="I20" s="28">
        <f t="shared" si="0"/>
        <v>32</v>
      </c>
      <c r="J20" s="34">
        <v>9</v>
      </c>
    </row>
    <row r="21" spans="1:14" ht="19.5" customHeight="1">
      <c r="A21" s="19" t="s">
        <v>57</v>
      </c>
      <c r="B21" s="10" t="s">
        <v>42</v>
      </c>
      <c r="C21" s="11" t="s">
        <v>43</v>
      </c>
      <c r="D21" s="9" t="s">
        <v>15</v>
      </c>
      <c r="E21" s="9" t="s">
        <v>110</v>
      </c>
      <c r="F21" s="18" t="s">
        <v>125</v>
      </c>
      <c r="G21" s="14">
        <v>27</v>
      </c>
      <c r="H21" s="14">
        <v>6</v>
      </c>
      <c r="I21" s="28">
        <f t="shared" si="0"/>
        <v>33</v>
      </c>
      <c r="J21" s="34">
        <v>10</v>
      </c>
      <c r="N21">
        <f>L13-M21</f>
        <v>0</v>
      </c>
    </row>
    <row r="22" spans="1:10" ht="19.5" customHeight="1">
      <c r="A22" s="19" t="s">
        <v>60</v>
      </c>
      <c r="B22" s="10" t="s">
        <v>55</v>
      </c>
      <c r="C22" s="11" t="s">
        <v>56</v>
      </c>
      <c r="D22" s="9" t="s">
        <v>15</v>
      </c>
      <c r="E22" s="9" t="s">
        <v>141</v>
      </c>
      <c r="F22" s="18" t="s">
        <v>126</v>
      </c>
      <c r="G22" s="14">
        <v>28</v>
      </c>
      <c r="H22" s="14">
        <v>5</v>
      </c>
      <c r="I22" s="28">
        <f t="shared" si="0"/>
        <v>33</v>
      </c>
      <c r="J22" s="34">
        <v>10</v>
      </c>
    </row>
    <row r="23" spans="1:10" ht="19.5" customHeight="1">
      <c r="A23" s="19" t="s">
        <v>63</v>
      </c>
      <c r="B23" s="10" t="s">
        <v>85</v>
      </c>
      <c r="C23" s="11" t="s">
        <v>86</v>
      </c>
      <c r="D23" s="9" t="s">
        <v>15</v>
      </c>
      <c r="E23" s="9" t="s">
        <v>112</v>
      </c>
      <c r="F23" s="18" t="s">
        <v>127</v>
      </c>
      <c r="G23" s="14">
        <v>28</v>
      </c>
      <c r="H23" s="14">
        <v>6</v>
      </c>
      <c r="I23" s="28">
        <f t="shared" si="0"/>
        <v>34</v>
      </c>
      <c r="J23" s="34">
        <v>11</v>
      </c>
    </row>
    <row r="24" spans="1:10" ht="19.5" customHeight="1">
      <c r="A24" s="19" t="s">
        <v>66</v>
      </c>
      <c r="B24" s="10" t="s">
        <v>45</v>
      </c>
      <c r="C24" s="11" t="s">
        <v>46</v>
      </c>
      <c r="D24" s="9" t="s">
        <v>15</v>
      </c>
      <c r="E24" s="9" t="s">
        <v>25</v>
      </c>
      <c r="F24" s="18" t="s">
        <v>128</v>
      </c>
      <c r="G24" s="14">
        <v>28</v>
      </c>
      <c r="H24" s="32">
        <v>3</v>
      </c>
      <c r="I24" s="28">
        <f t="shared" si="0"/>
        <v>31</v>
      </c>
      <c r="J24" s="34">
        <v>8</v>
      </c>
    </row>
    <row r="25" spans="1:10" ht="19.5" customHeight="1">
      <c r="A25" s="19" t="s">
        <v>69</v>
      </c>
      <c r="B25" s="10" t="s">
        <v>105</v>
      </c>
      <c r="C25" s="11" t="s">
        <v>151</v>
      </c>
      <c r="D25" s="9" t="s">
        <v>15</v>
      </c>
      <c r="E25" s="9" t="s">
        <v>163</v>
      </c>
      <c r="F25" s="18" t="s">
        <v>129</v>
      </c>
      <c r="G25" s="14">
        <v>28</v>
      </c>
      <c r="H25" s="32">
        <v>6</v>
      </c>
      <c r="I25" s="28">
        <f t="shared" si="0"/>
        <v>34</v>
      </c>
      <c r="J25" s="34">
        <v>11</v>
      </c>
    </row>
    <row r="26" spans="1:10" ht="19.5" customHeight="1">
      <c r="A26" s="19" t="s">
        <v>72</v>
      </c>
      <c r="B26" s="10" t="s">
        <v>67</v>
      </c>
      <c r="C26" s="11" t="s">
        <v>68</v>
      </c>
      <c r="D26" s="9" t="s">
        <v>15</v>
      </c>
      <c r="E26" s="9" t="s">
        <v>113</v>
      </c>
      <c r="F26" s="18" t="s">
        <v>130</v>
      </c>
      <c r="G26" s="14">
        <v>28</v>
      </c>
      <c r="H26" s="14">
        <v>7</v>
      </c>
      <c r="I26" s="28">
        <f t="shared" si="0"/>
        <v>35</v>
      </c>
      <c r="J26" s="34">
        <v>12</v>
      </c>
    </row>
    <row r="27" spans="1:10" ht="19.5" customHeight="1">
      <c r="A27" s="19" t="s">
        <v>75</v>
      </c>
      <c r="B27" s="10" t="s">
        <v>64</v>
      </c>
      <c r="C27" s="11" t="s">
        <v>65</v>
      </c>
      <c r="D27" s="9" t="s">
        <v>15</v>
      </c>
      <c r="E27" s="9" t="s">
        <v>115</v>
      </c>
      <c r="F27" s="18" t="s">
        <v>131</v>
      </c>
      <c r="G27" s="14">
        <v>28</v>
      </c>
      <c r="H27" s="14">
        <v>4</v>
      </c>
      <c r="I27" s="28">
        <f t="shared" si="0"/>
        <v>32</v>
      </c>
      <c r="J27" s="34">
        <v>9</v>
      </c>
    </row>
    <row r="28" spans="1:10" ht="19.5" customHeight="1">
      <c r="A28" s="19" t="s">
        <v>78</v>
      </c>
      <c r="B28" s="10" t="s">
        <v>70</v>
      </c>
      <c r="C28" s="11" t="s">
        <v>71</v>
      </c>
      <c r="D28" s="9" t="s">
        <v>15</v>
      </c>
      <c r="E28" s="9" t="s">
        <v>25</v>
      </c>
      <c r="F28" s="18" t="s">
        <v>132</v>
      </c>
      <c r="G28" s="14">
        <v>28</v>
      </c>
      <c r="H28" s="14">
        <v>3</v>
      </c>
      <c r="I28" s="28">
        <f t="shared" si="0"/>
        <v>31</v>
      </c>
      <c r="J28" s="34">
        <v>8</v>
      </c>
    </row>
    <row r="29" spans="1:10" ht="19.5" customHeight="1">
      <c r="A29" s="19" t="s">
        <v>80</v>
      </c>
      <c r="B29" s="20" t="s">
        <v>58</v>
      </c>
      <c r="C29" s="20" t="s">
        <v>59</v>
      </c>
      <c r="D29" s="21" t="s">
        <v>15</v>
      </c>
      <c r="E29" s="9" t="s">
        <v>138</v>
      </c>
      <c r="F29" s="18" t="s">
        <v>133</v>
      </c>
      <c r="G29" s="14">
        <v>28</v>
      </c>
      <c r="H29" s="14">
        <v>5</v>
      </c>
      <c r="I29" s="28">
        <f t="shared" si="0"/>
        <v>33</v>
      </c>
      <c r="J29" s="34">
        <v>10</v>
      </c>
    </row>
    <row r="30" spans="1:10" ht="19.5" customHeight="1">
      <c r="A30" s="19" t="s">
        <v>83</v>
      </c>
      <c r="B30" s="20" t="s">
        <v>79</v>
      </c>
      <c r="C30" s="22" t="s">
        <v>170</v>
      </c>
      <c r="D30" s="21" t="s">
        <v>15</v>
      </c>
      <c r="E30" s="9" t="s">
        <v>142</v>
      </c>
      <c r="F30" s="18" t="s">
        <v>134</v>
      </c>
      <c r="G30" s="14">
        <v>28</v>
      </c>
      <c r="H30" s="32">
        <v>6</v>
      </c>
      <c r="I30" s="28">
        <f t="shared" si="0"/>
        <v>34</v>
      </c>
      <c r="J30" s="34">
        <v>11</v>
      </c>
    </row>
    <row r="31" spans="1:10" ht="19.5" customHeight="1">
      <c r="A31" s="19" t="s">
        <v>84</v>
      </c>
      <c r="B31" s="10" t="s">
        <v>36</v>
      </c>
      <c r="C31" s="11" t="s">
        <v>37</v>
      </c>
      <c r="D31" s="9" t="s">
        <v>15</v>
      </c>
      <c r="E31" s="9" t="s">
        <v>25</v>
      </c>
      <c r="F31" s="18" t="s">
        <v>154</v>
      </c>
      <c r="G31" s="14">
        <v>28</v>
      </c>
      <c r="H31" s="14">
        <v>3</v>
      </c>
      <c r="I31" s="28">
        <f t="shared" si="0"/>
        <v>31</v>
      </c>
      <c r="J31" s="34">
        <v>8</v>
      </c>
    </row>
    <row r="32" spans="1:10" ht="19.5" customHeight="1">
      <c r="A32" s="19" t="s">
        <v>87</v>
      </c>
      <c r="B32" s="10" t="s">
        <v>73</v>
      </c>
      <c r="C32" s="11" t="s">
        <v>74</v>
      </c>
      <c r="D32" s="9" t="s">
        <v>15</v>
      </c>
      <c r="E32" s="9" t="s">
        <v>25</v>
      </c>
      <c r="F32" s="18" t="s">
        <v>136</v>
      </c>
      <c r="G32" s="14">
        <v>25</v>
      </c>
      <c r="H32" s="14">
        <v>0</v>
      </c>
      <c r="I32" s="28">
        <f t="shared" si="0"/>
        <v>25</v>
      </c>
      <c r="J32" s="34">
        <v>2</v>
      </c>
    </row>
    <row r="33" spans="1:10" ht="19.5" customHeight="1">
      <c r="A33" s="19" t="s">
        <v>90</v>
      </c>
      <c r="B33" s="10" t="s">
        <v>76</v>
      </c>
      <c r="C33" s="11" t="s">
        <v>77</v>
      </c>
      <c r="D33" s="9" t="s">
        <v>15</v>
      </c>
      <c r="E33" s="9" t="s">
        <v>138</v>
      </c>
      <c r="F33" s="18" t="s">
        <v>135</v>
      </c>
      <c r="G33" s="14">
        <v>25</v>
      </c>
      <c r="H33" s="32">
        <v>2</v>
      </c>
      <c r="I33" s="28">
        <f t="shared" si="0"/>
        <v>27</v>
      </c>
      <c r="J33" s="34">
        <v>4</v>
      </c>
    </row>
    <row r="34" spans="1:10" ht="19.5" customHeight="1">
      <c r="A34" s="19" t="s">
        <v>93</v>
      </c>
      <c r="B34" s="10" t="s">
        <v>88</v>
      </c>
      <c r="C34" s="11" t="s">
        <v>89</v>
      </c>
      <c r="D34" s="9" t="s">
        <v>15</v>
      </c>
      <c r="E34" s="9" t="s">
        <v>114</v>
      </c>
      <c r="F34" s="18" t="s">
        <v>150</v>
      </c>
      <c r="G34" s="14">
        <v>21</v>
      </c>
      <c r="H34" s="14">
        <v>15</v>
      </c>
      <c r="I34" s="3">
        <f t="shared" si="0"/>
        <v>36</v>
      </c>
      <c r="J34" s="34">
        <v>12</v>
      </c>
    </row>
    <row r="35" spans="1:10" ht="19.5" customHeight="1">
      <c r="A35" s="19" t="s">
        <v>96</v>
      </c>
      <c r="B35" s="10" t="s">
        <v>159</v>
      </c>
      <c r="C35" s="11" t="s">
        <v>162</v>
      </c>
      <c r="D35" s="9" t="s">
        <v>15</v>
      </c>
      <c r="E35" s="9" t="s">
        <v>25</v>
      </c>
      <c r="F35" s="18" t="s">
        <v>160</v>
      </c>
      <c r="G35" s="14">
        <v>34</v>
      </c>
      <c r="H35" s="14">
        <v>2</v>
      </c>
      <c r="I35" s="28">
        <f t="shared" si="0"/>
        <v>36</v>
      </c>
      <c r="J35" s="34">
        <v>13</v>
      </c>
    </row>
    <row r="36" spans="1:10" ht="19.5" customHeight="1">
      <c r="A36" s="19" t="s">
        <v>97</v>
      </c>
      <c r="B36" s="24" t="s">
        <v>100</v>
      </c>
      <c r="C36" s="17" t="s">
        <v>101</v>
      </c>
      <c r="D36" s="9" t="s">
        <v>15</v>
      </c>
      <c r="E36" s="20" t="s">
        <v>25</v>
      </c>
      <c r="F36" s="33" t="s">
        <v>143</v>
      </c>
      <c r="G36" s="14">
        <v>27</v>
      </c>
      <c r="H36" s="14">
        <v>3</v>
      </c>
      <c r="I36" s="28">
        <f>G36+H36</f>
        <v>30</v>
      </c>
      <c r="J36" s="34">
        <v>7</v>
      </c>
    </row>
    <row r="37" spans="1:10" ht="19.5" customHeight="1">
      <c r="A37" s="15" t="s">
        <v>98</v>
      </c>
      <c r="B37" s="16" t="s">
        <v>137</v>
      </c>
      <c r="C37" s="17"/>
      <c r="D37" s="9"/>
      <c r="E37" s="9"/>
      <c r="F37" s="18"/>
      <c r="G37" s="9" t="s">
        <v>12</v>
      </c>
      <c r="H37" s="9">
        <v>0</v>
      </c>
      <c r="I37" s="9" t="s">
        <v>12</v>
      </c>
      <c r="J37" s="28"/>
    </row>
    <row r="38" spans="1:10" ht="19.5" customHeight="1">
      <c r="A38" s="19" t="s">
        <v>99</v>
      </c>
      <c r="B38" s="20" t="s">
        <v>102</v>
      </c>
      <c r="C38" s="20" t="s">
        <v>103</v>
      </c>
      <c r="D38" s="21" t="s">
        <v>15</v>
      </c>
      <c r="E38" s="20" t="s">
        <v>25</v>
      </c>
      <c r="F38" s="18" t="s">
        <v>161</v>
      </c>
      <c r="G38" s="14">
        <v>34</v>
      </c>
      <c r="H38" s="14">
        <v>2</v>
      </c>
      <c r="I38" s="28">
        <f>G38+H38</f>
        <v>36</v>
      </c>
      <c r="J38" s="34">
        <v>13</v>
      </c>
    </row>
    <row r="39" spans="1:10" ht="19.5" customHeight="1">
      <c r="A39" s="25"/>
      <c r="B39" s="26" t="s">
        <v>104</v>
      </c>
      <c r="C39" s="25"/>
      <c r="D39" s="25"/>
      <c r="E39" s="25"/>
      <c r="F39" s="23"/>
      <c r="G39" s="26">
        <f>SUM(G6:G38)</f>
        <v>840</v>
      </c>
      <c r="H39" s="26">
        <f>SUM(H10:H38)</f>
        <v>125</v>
      </c>
      <c r="I39" s="26">
        <f>SUM(I6:I38)</f>
        <v>977</v>
      </c>
      <c r="J39" s="14">
        <f>SUM(J8:J38)</f>
        <v>285</v>
      </c>
    </row>
    <row r="41" spans="1:10" ht="15.75">
      <c r="A41" s="43" t="s">
        <v>12</v>
      </c>
      <c r="B41" s="43"/>
      <c r="C41" s="43"/>
      <c r="D41" s="27"/>
      <c r="E41" s="41" t="s">
        <v>144</v>
      </c>
      <c r="F41" s="43"/>
      <c r="G41" s="43"/>
      <c r="H41" s="43"/>
      <c r="I41" s="43"/>
      <c r="J41" s="43"/>
    </row>
    <row r="42" ht="12.75">
      <c r="J42" t="s">
        <v>12</v>
      </c>
    </row>
    <row r="43" spans="2:3" ht="15.75">
      <c r="B43" s="39" t="s">
        <v>171</v>
      </c>
      <c r="C43" s="39"/>
    </row>
    <row r="46" spans="6:8" ht="12.75">
      <c r="F46" s="35"/>
      <c r="G46" s="36"/>
      <c r="H46" s="36"/>
    </row>
    <row r="47" spans="6:8" ht="12.75">
      <c r="F47" s="40" t="s">
        <v>13</v>
      </c>
      <c r="G47" s="40"/>
      <c r="H47" s="40"/>
    </row>
  </sheetData>
  <sheetProtection/>
  <mergeCells count="8">
    <mergeCell ref="F47:H47"/>
    <mergeCell ref="A1:B1"/>
    <mergeCell ref="C1:J1"/>
    <mergeCell ref="A2:C2"/>
    <mergeCell ref="D2:J2"/>
    <mergeCell ref="A41:C41"/>
    <mergeCell ref="E41:J41"/>
    <mergeCell ref="B43:C43"/>
  </mergeCells>
  <printOptions/>
  <pageMargins left="0.78740157480315" right="0.393700787401575" top="0.393700787401575" bottom="0.393700787401575" header="0.511811023622047" footer="0.51181102362204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</dc:creator>
  <cp:keywords/>
  <dc:description/>
  <cp:lastModifiedBy>Admin</cp:lastModifiedBy>
  <cp:lastPrinted>2022-10-03T09:24:36Z</cp:lastPrinted>
  <dcterms:created xsi:type="dcterms:W3CDTF">2011-09-13T15:20:29Z</dcterms:created>
  <dcterms:modified xsi:type="dcterms:W3CDTF">2022-10-25T09:41:29Z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1033-11.2.0.9363</vt:lpwstr>
  </property>
</Properties>
</file>